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codeName="ThisWorkbook" defaultThemeVersion="124226"/>
  <xr:revisionPtr revIDLastSave="0" documentId="13_ncr:1_{77495902-42DC-4654-AD23-5DBFC050B853}" xr6:coauthVersionLast="47" xr6:coauthVersionMax="47" xr10:uidLastSave="{00000000-0000-0000-0000-000000000000}"/>
  <bookViews>
    <workbookView xWindow="-28920" yWindow="-1185" windowWidth="29040" windowHeight="15720" xr2:uid="{00000000-000D-0000-FFFF-FFFF00000000}"/>
  </bookViews>
  <sheets>
    <sheet name="RTC" sheetId="1" r:id="rId1"/>
  </sheets>
  <definedNames>
    <definedName name="_xlnm._FilterDatabase" localSheetId="0" hidden="1">RTC!$N$1:$N$148</definedName>
    <definedName name="_xlnm.Print_Titles" localSheetId="0">RTC!$1:$6</definedName>
    <definedName name="_xlnm.Print_Area" localSheetId="0">RTC!$A$6:$M$148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44" i="1" l="1"/>
  <c r="K144" i="1"/>
  <c r="L143" i="1"/>
  <c r="K143" i="1"/>
  <c r="L142" i="1"/>
  <c r="K142" i="1"/>
  <c r="M142" i="1" s="1"/>
  <c r="L141" i="1"/>
  <c r="K141" i="1"/>
  <c r="L140" i="1"/>
  <c r="K140" i="1"/>
  <c r="L139" i="1"/>
  <c r="K139" i="1"/>
  <c r="L138" i="1"/>
  <c r="K138" i="1"/>
  <c r="L137" i="1"/>
  <c r="K137" i="1"/>
  <c r="L136" i="1"/>
  <c r="K136" i="1"/>
  <c r="L135" i="1"/>
  <c r="M135" i="1" s="1"/>
  <c r="K135" i="1"/>
  <c r="L133" i="1"/>
  <c r="M133" i="1" s="1"/>
  <c r="K133" i="1"/>
  <c r="L132" i="1"/>
  <c r="K132" i="1"/>
  <c r="L130" i="1"/>
  <c r="K130" i="1"/>
  <c r="M129" i="1"/>
  <c r="L129" i="1"/>
  <c r="K129" i="1"/>
  <c r="L128" i="1"/>
  <c r="K128" i="1"/>
  <c r="L127" i="1"/>
  <c r="K127" i="1"/>
  <c r="L126" i="1"/>
  <c r="K126" i="1"/>
  <c r="L125" i="1"/>
  <c r="K125" i="1"/>
  <c r="L124" i="1"/>
  <c r="K124" i="1"/>
  <c r="L122" i="1"/>
  <c r="M122" i="1" s="1"/>
  <c r="K122" i="1"/>
  <c r="L121" i="1"/>
  <c r="M121" i="1" s="1"/>
  <c r="K121" i="1"/>
  <c r="L119" i="1"/>
  <c r="K119" i="1"/>
  <c r="L118" i="1"/>
  <c r="K118" i="1"/>
  <c r="L117" i="1"/>
  <c r="K117" i="1"/>
  <c r="M117" i="1" s="1"/>
  <c r="L116" i="1"/>
  <c r="K116" i="1"/>
  <c r="L115" i="1"/>
  <c r="K115" i="1"/>
  <c r="L114" i="1"/>
  <c r="K114" i="1"/>
  <c r="L112" i="1"/>
  <c r="M112" i="1" s="1"/>
  <c r="K112" i="1"/>
  <c r="L111" i="1"/>
  <c r="K111" i="1"/>
  <c r="L109" i="1"/>
  <c r="M109" i="1" s="1"/>
  <c r="K109" i="1"/>
  <c r="L108" i="1"/>
  <c r="K108" i="1"/>
  <c r="L107" i="1"/>
  <c r="K107" i="1"/>
  <c r="L106" i="1"/>
  <c r="M106" i="1" s="1"/>
  <c r="K106" i="1"/>
  <c r="M105" i="1"/>
  <c r="L105" i="1"/>
  <c r="K105" i="1"/>
  <c r="L104" i="1"/>
  <c r="K104" i="1"/>
  <c r="L103" i="1"/>
  <c r="K103" i="1"/>
  <c r="L101" i="1"/>
  <c r="K101" i="1"/>
  <c r="L100" i="1"/>
  <c r="M100" i="1" s="1"/>
  <c r="K100" i="1"/>
  <c r="L98" i="1"/>
  <c r="M98" i="1" s="1"/>
  <c r="K98" i="1"/>
  <c r="L97" i="1"/>
  <c r="M97" i="1" s="1"/>
  <c r="K97" i="1"/>
  <c r="L96" i="1"/>
  <c r="K96" i="1"/>
  <c r="L95" i="1"/>
  <c r="M95" i="1" s="1"/>
  <c r="K95" i="1"/>
  <c r="L94" i="1"/>
  <c r="K94" i="1"/>
  <c r="L93" i="1"/>
  <c r="K93" i="1"/>
  <c r="L91" i="1"/>
  <c r="K91" i="1"/>
  <c r="L90" i="1"/>
  <c r="K90" i="1"/>
  <c r="L88" i="1"/>
  <c r="K88" i="1"/>
  <c r="L87" i="1"/>
  <c r="M87" i="1" s="1"/>
  <c r="K87" i="1"/>
  <c r="L86" i="1"/>
  <c r="M86" i="1" s="1"/>
  <c r="K86" i="1"/>
  <c r="L85" i="1"/>
  <c r="K85" i="1"/>
  <c r="L84" i="1"/>
  <c r="K84" i="1"/>
  <c r="M83" i="1"/>
  <c r="L83" i="1"/>
  <c r="K83" i="1"/>
  <c r="L81" i="1"/>
  <c r="K81" i="1"/>
  <c r="M81" i="1" s="1"/>
  <c r="L80" i="1"/>
  <c r="K80" i="1"/>
  <c r="L79" i="1"/>
  <c r="K79" i="1"/>
  <c r="L78" i="1"/>
  <c r="M78" i="1" s="1"/>
  <c r="K78" i="1"/>
  <c r="L77" i="1"/>
  <c r="K77" i="1"/>
  <c r="L76" i="1"/>
  <c r="M76" i="1" s="1"/>
  <c r="K76" i="1"/>
  <c r="L75" i="1"/>
  <c r="M75" i="1" s="1"/>
  <c r="K75" i="1"/>
  <c r="L74" i="1"/>
  <c r="K74" i="1"/>
  <c r="L73" i="1"/>
  <c r="K73" i="1"/>
  <c r="L72" i="1"/>
  <c r="M72" i="1" s="1"/>
  <c r="K72" i="1"/>
  <c r="L70" i="1"/>
  <c r="M70" i="1" s="1"/>
  <c r="K70" i="1"/>
  <c r="L69" i="1"/>
  <c r="K69" i="1"/>
  <c r="L67" i="1"/>
  <c r="K67" i="1"/>
  <c r="L66" i="1"/>
  <c r="M66" i="1" s="1"/>
  <c r="K66" i="1"/>
  <c r="L65" i="1"/>
  <c r="K65" i="1"/>
  <c r="M65" i="1" s="1"/>
  <c r="L64" i="1"/>
  <c r="M64" i="1" s="1"/>
  <c r="K64" i="1"/>
  <c r="L63" i="1"/>
  <c r="K63" i="1"/>
  <c r="L62" i="1"/>
  <c r="M62" i="1" s="1"/>
  <c r="K62" i="1"/>
  <c r="L60" i="1"/>
  <c r="K60" i="1"/>
  <c r="L59" i="1"/>
  <c r="K59" i="1"/>
  <c r="L58" i="1"/>
  <c r="K58" i="1"/>
  <c r="L57" i="1"/>
  <c r="K57" i="1"/>
  <c r="L56" i="1"/>
  <c r="K56" i="1"/>
  <c r="L55" i="1"/>
  <c r="M55" i="1" s="1"/>
  <c r="K55" i="1"/>
  <c r="L54" i="1"/>
  <c r="M54" i="1" s="1"/>
  <c r="K54" i="1"/>
  <c r="L53" i="1"/>
  <c r="M53" i="1" s="1"/>
  <c r="K53" i="1"/>
  <c r="L51" i="1"/>
  <c r="K51" i="1"/>
  <c r="L50" i="1"/>
  <c r="M50" i="1" s="1"/>
  <c r="K50" i="1"/>
  <c r="L49" i="1"/>
  <c r="K49" i="1"/>
  <c r="L48" i="1"/>
  <c r="K48" i="1"/>
  <c r="L47" i="1"/>
  <c r="K47" i="1"/>
  <c r="L46" i="1"/>
  <c r="M46" i="1" s="1"/>
  <c r="K46" i="1"/>
  <c r="L45" i="1"/>
  <c r="K45" i="1"/>
  <c r="L44" i="1"/>
  <c r="K44" i="1"/>
  <c r="L43" i="1"/>
  <c r="M43" i="1" s="1"/>
  <c r="K43" i="1"/>
  <c r="L41" i="1"/>
  <c r="K41" i="1"/>
  <c r="L40" i="1"/>
  <c r="K40" i="1"/>
  <c r="L39" i="1"/>
  <c r="M39" i="1" s="1"/>
  <c r="K39" i="1"/>
  <c r="L37" i="1"/>
  <c r="M37" i="1" s="1"/>
  <c r="K37" i="1"/>
  <c r="L36" i="1"/>
  <c r="K36" i="1"/>
  <c r="L35" i="1"/>
  <c r="K35" i="1"/>
  <c r="L34" i="1"/>
  <c r="K34" i="1"/>
  <c r="M34" i="1" s="1"/>
  <c r="L33" i="1"/>
  <c r="K33" i="1"/>
  <c r="M33" i="1" s="1"/>
  <c r="L32" i="1"/>
  <c r="K32" i="1"/>
  <c r="L31" i="1"/>
  <c r="K31" i="1"/>
  <c r="L30" i="1"/>
  <c r="M30" i="1" s="1"/>
  <c r="K30" i="1"/>
  <c r="L29" i="1"/>
  <c r="K29" i="1"/>
  <c r="L27" i="1"/>
  <c r="M27" i="1" s="1"/>
  <c r="K27" i="1"/>
  <c r="L26" i="1"/>
  <c r="K26" i="1"/>
  <c r="L25" i="1"/>
  <c r="K25" i="1"/>
  <c r="L24" i="1"/>
  <c r="M24" i="1" s="1"/>
  <c r="K24" i="1"/>
  <c r="M23" i="1"/>
  <c r="L23" i="1"/>
  <c r="K23" i="1"/>
  <c r="L22" i="1"/>
  <c r="K22" i="1"/>
  <c r="L21" i="1"/>
  <c r="K21" i="1"/>
  <c r="L20" i="1"/>
  <c r="K20" i="1"/>
  <c r="L19" i="1"/>
  <c r="M19" i="1" s="1"/>
  <c r="K19" i="1"/>
  <c r="L18" i="1"/>
  <c r="M18" i="1" s="1"/>
  <c r="K18" i="1"/>
  <c r="L17" i="1"/>
  <c r="M17" i="1" s="1"/>
  <c r="K17" i="1"/>
  <c r="L16" i="1"/>
  <c r="K16" i="1"/>
  <c r="L15" i="1"/>
  <c r="M15" i="1" s="1"/>
  <c r="K15" i="1"/>
  <c r="L14" i="1"/>
  <c r="M14" i="1" s="1"/>
  <c r="K14" i="1"/>
  <c r="L13" i="1"/>
  <c r="K13" i="1"/>
  <c r="L12" i="1"/>
  <c r="M12" i="1" s="1"/>
  <c r="K12" i="1"/>
  <c r="L11" i="1"/>
  <c r="M11" i="1" s="1"/>
  <c r="K11" i="1"/>
  <c r="L10" i="1"/>
  <c r="K10" i="1"/>
  <c r="L9" i="1"/>
  <c r="M9" i="1" s="1"/>
  <c r="K9" i="1"/>
  <c r="M69" i="1" l="1"/>
  <c r="M13" i="1"/>
  <c r="M48" i="1"/>
  <c r="L123" i="1"/>
  <c r="M108" i="1"/>
  <c r="K123" i="1"/>
  <c r="M132" i="1"/>
  <c r="L38" i="1"/>
  <c r="M20" i="1"/>
  <c r="M49" i="1"/>
  <c r="M56" i="1"/>
  <c r="M94" i="1"/>
  <c r="M101" i="1"/>
  <c r="M125" i="1"/>
  <c r="M140" i="1"/>
  <c r="M138" i="1"/>
  <c r="M77" i="1"/>
  <c r="M26" i="1"/>
  <c r="M63" i="1"/>
  <c r="M38" i="1"/>
  <c r="M32" i="1"/>
  <c r="M91" i="1"/>
  <c r="M25" i="1"/>
  <c r="M107" i="1"/>
  <c r="K38" i="1"/>
  <c r="M93" i="1"/>
  <c r="M139" i="1"/>
  <c r="M85" i="1"/>
  <c r="M47" i="1"/>
  <c r="M40" i="1"/>
  <c r="M84" i="1"/>
  <c r="M116" i="1"/>
  <c r="M41" i="1"/>
  <c r="M57" i="1"/>
  <c r="M44" i="1"/>
  <c r="M73" i="1"/>
  <c r="M111" i="1"/>
  <c r="M118" i="1"/>
  <c r="M22" i="1"/>
  <c r="M58" i="1"/>
  <c r="M80" i="1"/>
  <c r="M104" i="1"/>
  <c r="M127" i="1"/>
  <c r="M10" i="1"/>
  <c r="M16" i="1"/>
  <c r="M36" i="1"/>
  <c r="M45" i="1"/>
  <c r="M51" i="1"/>
  <c r="M74" i="1"/>
  <c r="M96" i="1"/>
  <c r="M119" i="1"/>
  <c r="K134" i="1"/>
  <c r="M59" i="1"/>
  <c r="M88" i="1"/>
  <c r="M128" i="1"/>
  <c r="M136" i="1"/>
  <c r="M143" i="1"/>
  <c r="M115" i="1"/>
  <c r="M130" i="1"/>
  <c r="M21" i="1"/>
  <c r="M79" i="1"/>
  <c r="M103" i="1"/>
  <c r="M126" i="1"/>
  <c r="M141" i="1"/>
  <c r="M29" i="1"/>
  <c r="M35" i="1"/>
  <c r="K28" i="1"/>
  <c r="M31" i="1"/>
  <c r="M60" i="1"/>
  <c r="M67" i="1"/>
  <c r="M90" i="1"/>
  <c r="M114" i="1"/>
  <c r="M137" i="1"/>
  <c r="M144" i="1"/>
  <c r="M124" i="1"/>
  <c r="L134" i="1"/>
  <c r="K68" i="1"/>
  <c r="M123" i="1" l="1"/>
  <c r="K102" i="1"/>
  <c r="L113" i="1"/>
  <c r="K92" i="1"/>
  <c r="K71" i="1"/>
  <c r="K113" i="1"/>
  <c r="K82" i="1"/>
  <c r="L71" i="1"/>
  <c r="M134" i="1"/>
  <c r="K61" i="1"/>
  <c r="L102" i="1"/>
  <c r="L92" i="1"/>
  <c r="L82" i="1"/>
  <c r="K42" i="1"/>
  <c r="L68" i="1"/>
  <c r="L42" i="1"/>
  <c r="L61" i="1"/>
  <c r="K52" i="1"/>
  <c r="L52" i="1"/>
  <c r="M71" i="1" l="1"/>
  <c r="M82" i="1"/>
  <c r="M113" i="1"/>
  <c r="M68" i="1"/>
  <c r="M102" i="1"/>
  <c r="M92" i="1"/>
  <c r="M61" i="1"/>
  <c r="M42" i="1"/>
  <c r="M52" i="1"/>
  <c r="L28" i="1" l="1"/>
  <c r="M28" i="1" l="1"/>
  <c r="L8" i="1" l="1"/>
  <c r="L7" i="1" s="1"/>
  <c r="K8" i="1"/>
  <c r="K7" i="1" s="1"/>
  <c r="M8" i="1" l="1"/>
  <c r="M7" i="1" s="1"/>
</calcChain>
</file>

<file path=xl/sharedStrings.xml><?xml version="1.0" encoding="utf-8"?>
<sst xmlns="http://schemas.openxmlformats.org/spreadsheetml/2006/main" count="860" uniqueCount="208">
  <si>
    <t>P.Č.</t>
  </si>
  <si>
    <t>MJ</t>
  </si>
  <si>
    <t>001</t>
  </si>
  <si>
    <t>bm</t>
  </si>
  <si>
    <t>Stavba:</t>
  </si>
  <si>
    <t>BOZP školení</t>
  </si>
  <si>
    <t>Profese:</t>
  </si>
  <si>
    <t>Poznámka:</t>
  </si>
  <si>
    <t>DN125</t>
  </si>
  <si>
    <t>DN200</t>
  </si>
  <si>
    <t>900 - OSTATNÍ NÁKLADY</t>
  </si>
  <si>
    <t>Počet</t>
  </si>
  <si>
    <t>Položka</t>
  </si>
  <si>
    <t>Popis parametrů</t>
  </si>
  <si>
    <t>Označení / Typ</t>
  </si>
  <si>
    <t>002</t>
  </si>
  <si>
    <t>003</t>
  </si>
  <si>
    <t>004</t>
  </si>
  <si>
    <t>007</t>
  </si>
  <si>
    <t>008</t>
  </si>
  <si>
    <t>009</t>
  </si>
  <si>
    <t>010</t>
  </si>
  <si>
    <t>Oddíl</t>
  </si>
  <si>
    <t>005</t>
  </si>
  <si>
    <t>006</t>
  </si>
  <si>
    <t>- již ve fázi zpracování nabídky je třeba počítat s tím, že veškerá zařízení musí být předána investorovi v provozuschopném stavu a musí beze zbytku plnit všechny funkce navržené v projektu. Pro dodavatele zařízení z toho plyne nutnost vykonat, kromě dodávky a montáže vlastního zařízení, také průběžnou kontrolu a případnou kompletaci všech navazujících a doplňujících profesí, prováděných jinými organizacemi tak, aby všechny části zařízení plnily beze zbytku své funkce, garantované jednotlivými výrobci strojů a zařízení, a aby zařízení jako celek plnilo beze zbytku všechny funkce navržené v projektu. Dodavatel musí všechna zařízení řádně uvést do provozu a vypracovat potřebné provozní řády (zkušebního i trvalého provozu) a návody na údržbu a plány údržby a servisu.</t>
  </si>
  <si>
    <t>- před zahájením dodávek a montáží je nutno provést kontrolu, zda stav na stavbě odpovídá projektové dokumentaci. Bez této kontroly není možno brát záruky za škody vzniklé vynecháním této kontroly. Tato dokumentace je projektem pro provedení stavby a nenahrazuje dodavatelskou dokumentaci. Každý dodavatel si musí upravit a zkontrolovat projekt dle vlastních zvyklostí a provést specifikaci montážní v rámci vlastní přípravy. V případě použití projektu k jiným účelům nebere zpracovatel jakékoli záruky na případné škody vzniklé jeho využitím k účelu, pro který nebyl zpracován.</t>
  </si>
  <si>
    <t>Montážní materiál</t>
  </si>
  <si>
    <t>900</t>
  </si>
  <si>
    <t>DN160</t>
  </si>
  <si>
    <t>400x400</t>
  </si>
  <si>
    <r>
      <t>Talířový ventil kovový</t>
    </r>
    <r>
      <rPr>
        <sz val="9"/>
        <rFont val="Calibri"/>
        <family val="2"/>
        <charset val="238"/>
        <scheme val="minor"/>
      </rPr>
      <t xml:space="preserve"> - odvodní. 
Ral dle investora</t>
    </r>
  </si>
  <si>
    <t>101</t>
  </si>
  <si>
    <t>102</t>
  </si>
  <si>
    <t>103</t>
  </si>
  <si>
    <t>104</t>
  </si>
  <si>
    <t>105</t>
  </si>
  <si>
    <t>201</t>
  </si>
  <si>
    <t>251</t>
  </si>
  <si>
    <t>252</t>
  </si>
  <si>
    <t>253</t>
  </si>
  <si>
    <t>Ohebná hluk-tlumící hadice.</t>
  </si>
  <si>
    <r>
      <t xml:space="preserve">Kruhové potrubí SPIRO - rovné, 40% tvarovek
</t>
    </r>
    <r>
      <rPr>
        <sz val="9"/>
        <rFont val="Calibri"/>
        <family val="2"/>
        <charset val="238"/>
        <scheme val="minor"/>
      </rPr>
      <t>Pozinkovaný plech sk. I v běžném provedení v třídě těsnosti C (I, II).</t>
    </r>
  </si>
  <si>
    <t>701</t>
  </si>
  <si>
    <t>801</t>
  </si>
  <si>
    <t>802</t>
  </si>
  <si>
    <t>702</t>
  </si>
  <si>
    <t>703</t>
  </si>
  <si>
    <t>m2</t>
  </si>
  <si>
    <t>901</t>
  </si>
  <si>
    <t>603</t>
  </si>
  <si>
    <r>
      <t>Zpětná klapka</t>
    </r>
    <r>
      <rPr>
        <sz val="9"/>
        <rFont val="Calibri"/>
        <family val="2"/>
        <charset val="238"/>
        <scheme val="minor"/>
      </rPr>
      <t>, kruhová</t>
    </r>
  </si>
  <si>
    <t>VYTÁPĚNÍ HYGIENICKÉHO ZAŘÍZENÍ</t>
  </si>
  <si>
    <t>Náklady na dopravu.</t>
  </si>
  <si>
    <t>Vnitrostavenišntí doprava.</t>
  </si>
  <si>
    <t>Těsnící materiál.</t>
  </si>
  <si>
    <t>Spojovací materiál.</t>
  </si>
  <si>
    <t>Značení vzduchotechnického zařízení a potrubí dle platných ČSN.</t>
  </si>
  <si>
    <t>Stavební přípomoci.</t>
  </si>
  <si>
    <t>kg</t>
  </si>
  <si>
    <t>ODVĚTRÁNÍ GARÁŽÍ</t>
  </si>
  <si>
    <t>EF.G</t>
  </si>
  <si>
    <t>-</t>
  </si>
  <si>
    <t>Středotlaký axiální ventilátor.
Teplota proudícího média -20 až 55°C.
Nastavitelný úhel natočení lopatek.
Horizontální montáž.
Motor IE3, IP55, izolační třída F.</t>
  </si>
  <si>
    <t>Odvodní ventilátor - středotlaký</t>
  </si>
  <si>
    <t>V = 4 850 m3/h, P = 350 Pa.
DN 400
Příkon = 1,1 kW, In = 2,3 A, Ia/In = 7,3.
Počet lopatek: 6, úhel 18°</t>
  </si>
  <si>
    <t>V = 3 500 m3/h, P = 350 Pa.
DN 400
Příkon = 1,1 kW, In = 2,3 A, Ia/In = 7,3.
Počet lopatek: 6, úhel 13°</t>
  </si>
  <si>
    <t>Pružná manžeta, do 70°C.</t>
  </si>
  <si>
    <t>DN 400</t>
  </si>
  <si>
    <t>DN 355</t>
  </si>
  <si>
    <t>051</t>
  </si>
  <si>
    <t>Čtyřhranný tlumič hluku kulisový</t>
  </si>
  <si>
    <t>052</t>
  </si>
  <si>
    <t>053</t>
  </si>
  <si>
    <t>Čtyřhranná regulační klapka</t>
  </si>
  <si>
    <t>Mechanická, vícelistá s ručním ovládáním</t>
  </si>
  <si>
    <t>710x250</t>
  </si>
  <si>
    <t>630x250</t>
  </si>
  <si>
    <t>400x250</t>
  </si>
  <si>
    <t>630x200</t>
  </si>
  <si>
    <t>450x200</t>
  </si>
  <si>
    <t>315x200</t>
  </si>
  <si>
    <t>Potrubní vyústka odvodní pro čtyřhranné potrubí</t>
  </si>
  <si>
    <t xml:space="preserve"> Dvouřadá, regulace R1, RAL dle architekta</t>
  </si>
  <si>
    <t>500x200</t>
  </si>
  <si>
    <t>500x150</t>
  </si>
  <si>
    <t>501</t>
  </si>
  <si>
    <t>Protidešťová žaluzie - výfuk</t>
  </si>
  <si>
    <t xml:space="preserve">Čistá plocha 65% </t>
  </si>
  <si>
    <t>1200x2000</t>
  </si>
  <si>
    <t xml:space="preserve">Ocelové čtyřhranné potrubí sk.I tl. (1+4) s těsností B - TVAROVKY </t>
  </si>
  <si>
    <t>Ocelové čtyřhranné potrubí sk.I tl. (1+4) s těsností B - ROVNÉ</t>
  </si>
  <si>
    <t>Pozinkovaný plech sk. I v běžném provedení v třídě těsnosti C (I, II).</t>
  </si>
  <si>
    <t xml:space="preserve">Tepelná a hluková izolace z desek z kamenné vlny s AL polepem. </t>
  </si>
  <si>
    <t>tl. 60 mm + AL polep</t>
  </si>
  <si>
    <t>ODVĚTRÁNÍ CHUC A</t>
  </si>
  <si>
    <t>V = 3 750 m3/h, P = 400 Pa.
DN 400
Příkon = 1,1 kW, In = 2,3 A, Ia/In = 7,3.
Počet lopatek: 6, úhel 14°</t>
  </si>
  <si>
    <t>Přívodní ventilátor - středotlaký</t>
  </si>
  <si>
    <t>Čtyřhranná regulační klapka se servopohonem</t>
  </si>
  <si>
    <t>Těsná, vícelistá, servopohon dodávka MaR</t>
  </si>
  <si>
    <t>SF</t>
  </si>
  <si>
    <t>Sací kus sešikmený kruhový.</t>
  </si>
  <si>
    <t>Propustnost 75%</t>
  </si>
  <si>
    <t>Kruhové potrubí SPIRO - rovné, 40% tvarovek</t>
  </si>
  <si>
    <t>Minerální tepelná izolace s oplechováním.</t>
  </si>
  <si>
    <t>tl. 80 mm</t>
  </si>
  <si>
    <t>EF.H</t>
  </si>
  <si>
    <t>Odvodní potrubní ventilátor s EC motorem</t>
  </si>
  <si>
    <t xml:space="preserve"> včetně 2ks pružných manžet, tlumičů chvění a kotvení</t>
  </si>
  <si>
    <r>
      <t>Talířový ventil kovový</t>
    </r>
    <r>
      <rPr>
        <sz val="9"/>
        <rFont val="Calibri"/>
        <family val="2"/>
        <charset val="238"/>
        <scheme val="minor"/>
      </rPr>
      <t xml:space="preserve"> - odvodní. </t>
    </r>
  </si>
  <si>
    <t>DN 125</t>
  </si>
  <si>
    <t>Včetně montážního kroužku s těsněním.
 RAL dle architekta</t>
  </si>
  <si>
    <t>DN 160</t>
  </si>
  <si>
    <t>DN 100</t>
  </si>
  <si>
    <t>Izolace tloušťka: 25 mm, hustota 16 kg/m3
Hodnota R: 0,65 m2K/W</t>
  </si>
  <si>
    <t>Výfuková hlavice na kruhové potrubí</t>
  </si>
  <si>
    <t>Cagi hlavice kruhová</t>
  </si>
  <si>
    <t>ODVĚTRÁNÍ HYGIENICKÉHO ZÁZEMÍ</t>
  </si>
  <si>
    <t>ODVĚTRÁNÍ TECHNICKÉHO ZÁZEMÍ</t>
  </si>
  <si>
    <t>EF.T</t>
  </si>
  <si>
    <t>Krycí mřížka čtyřhranná, přívodní - tahokov.</t>
  </si>
  <si>
    <t>Krycí mřížka kruhová, odvodní - tahokov.</t>
  </si>
  <si>
    <t>DN 200</t>
  </si>
  <si>
    <t>V= 100-150 m3/h, P = 250 Pa
DN 125
Příkon= 80 W</t>
  </si>
  <si>
    <t>V= 80-140 m3/h, P = 250 Pa
DN 125
Příkon= 80 W</t>
  </si>
  <si>
    <t>EH</t>
  </si>
  <si>
    <t>Elektrické otopné těleso</t>
  </si>
  <si>
    <t xml:space="preserve"> z ocelového plechu, vestavěný termostat. Včetně uchycení do stěny.</t>
  </si>
  <si>
    <t>Rozměr: 613 x 461 x 114 mm
Příkon = 1,5 kW, 230V</t>
  </si>
  <si>
    <t>Rozměr: 465 x 461 x 114 mm
Příkon = 1,0 kW, 230V</t>
  </si>
  <si>
    <t>CHLAZENÍ ROZVODNY SLP</t>
  </si>
  <si>
    <t>ACC.01.1</t>
  </si>
  <si>
    <t>Venkovní kondenzační jednotka</t>
  </si>
  <si>
    <t>Nominální výkon: Qchl=2,5kW / Qtop=3,3kW
Nominální el. příkon: Pel=0,85kW
Napájení 230V, doporučené jištění C/10A
Průměr potrubí: 6,35mm x 9,52mm
Typ chladiva: R32 (předplnění: R32 - 1,0kg - nad 7,5m - 20g/m)
Rozměry (šířka x výška x hloubka): 770x545x288mm
Hmotnost jednotky: 35kg
Provozní rozsah chlazení/vytápění: -15,0~48,0°C/-18,0~18°C
Max/min délka potrubí: 30/5 m
Akustický výkon = 65 dBA</t>
  </si>
  <si>
    <t>Vnitřní nástěnná jednotka</t>
  </si>
  <si>
    <t>Nominální výkon: Qchl=2,5kW / Qtop=3,3kW
SEER/SCOP = 7,0/4,0
Průměr potrubí: 6,35mm x 9,52mm
Rozměry (šířka x výška x hloubka): 818x316x186mm
Hmotnost jednotky: 10kg
Hladina akustického tlaku v 1m = 36/32/27dBA
Jednotka je včetně infra. ovladače</t>
  </si>
  <si>
    <t>Kabelový ovladač nástěnný, dotykový, černobílý</t>
  </si>
  <si>
    <t>Doplnění chladiva R32</t>
  </si>
  <si>
    <t>Předizolované potrubí pro vedení chladiva</t>
  </si>
  <si>
    <t>6,35x9,52</t>
  </si>
  <si>
    <t>Prostup pro potrubí chladiva</t>
  </si>
  <si>
    <t>Jednotka musí být osazena na akusticky tlumící podložky</t>
  </si>
  <si>
    <t>Montáž, zprovoznění autorozovaným technikem, zaškolení obsluhy</t>
  </si>
  <si>
    <t>Založení evidenční knihy chladícho zařízení vč. výchozí revize</t>
  </si>
  <si>
    <t>Ochrana proti UV záření pro venkonvní Cu potrubí</t>
  </si>
  <si>
    <t>CHLAZENÍ TRAFOSTANICE</t>
  </si>
  <si>
    <t>ACC.01.2</t>
  </si>
  <si>
    <t>ACC.01.3</t>
  </si>
  <si>
    <t>CHLAZENÍ ROZVODNA VN</t>
  </si>
  <si>
    <t>CHLAZENÍ ROZVODNY PO</t>
  </si>
  <si>
    <t>ACC.01.4</t>
  </si>
  <si>
    <t>DN 120</t>
  </si>
  <si>
    <t>CHLAZENÍ ROZVODNY NN</t>
  </si>
  <si>
    <t>ACC.01.5</t>
  </si>
  <si>
    <t>Trutnov - Parkovací dům Oblastní nemocnice Trutnov</t>
  </si>
  <si>
    <t>VZDUCHOTECHNIKA A CHLAZENÍ</t>
  </si>
  <si>
    <t>ODVĚTRÁNÍ TECHNICKÉHO ZÁZEMÍ - ROZVODNA FVE</t>
  </si>
  <si>
    <t>EF.T.FVE</t>
  </si>
  <si>
    <t>401</t>
  </si>
  <si>
    <t>300x300</t>
  </si>
  <si>
    <t>Jednotka umístěna v 1.S na stěně</t>
  </si>
  <si>
    <t>10.1250x315-1500/7/79</t>
  </si>
  <si>
    <t>10.1000x315-1500/6/67</t>
  </si>
  <si>
    <t>10.1000x250-1500/6/67</t>
  </si>
  <si>
    <t>Konzole pro uchycení venkovní jednotky, montážní systém, včetně výrobní dokumentace, jednotka uchycena do stěny pomocí vynášecích konzol</t>
  </si>
  <si>
    <t>Dodávka / m.j.</t>
  </si>
  <si>
    <t>Montáž / m.j.</t>
  </si>
  <si>
    <t>Dodávka celkem</t>
  </si>
  <si>
    <t xml:space="preserve">Montáž celkem </t>
  </si>
  <si>
    <t xml:space="preserve">Celkem </t>
  </si>
  <si>
    <t>V = 2 000 m3/h, P = 350 Pa.
DN 355
Příkon = 0,75 kW, In = 1,6 A, Ia/In = 6,8.
Počet lopatek: 6, úhel 12°</t>
  </si>
  <si>
    <t>ODVĚTRÁNÍ VÝTAHOVÝCH ŠACHET</t>
  </si>
  <si>
    <t>SF.V</t>
  </si>
  <si>
    <t>Číslo položky</t>
  </si>
  <si>
    <t>Cen. soustava</t>
  </si>
  <si>
    <t>RTS_II/2024</t>
  </si>
  <si>
    <t>728312113R00 + vlastní</t>
  </si>
  <si>
    <t>728312112R00 + vlastní</t>
  </si>
  <si>
    <t>RTS_II/2024 + vlastní</t>
  </si>
  <si>
    <t>728211415R00 + vlastní</t>
  </si>
  <si>
    <t>728211414R00 + vlastní</t>
  </si>
  <si>
    <t>728211413R00 + vlastní</t>
  </si>
  <si>
    <t>728314116R00 + vlastní</t>
  </si>
  <si>
    <t>728615214R00 + vlastní</t>
  </si>
  <si>
    <t>728112114RT3</t>
  </si>
  <si>
    <t>728112112RT6</t>
  </si>
  <si>
    <t>728413522R00 + vlastní</t>
  </si>
  <si>
    <t>728413521R00 + vlastní</t>
  </si>
  <si>
    <t>728112112RU1</t>
  </si>
  <si>
    <t>728112112RU3</t>
  </si>
  <si>
    <t>728615212R00 + vlastní</t>
  </si>
  <si>
    <t>728112112RU5</t>
  </si>
  <si>
    <t>728211433R00 + vlastní</t>
  </si>
  <si>
    <t>728212712R00 + vlastní</t>
  </si>
  <si>
    <t>DODÁVKA STAVBY</t>
  </si>
  <si>
    <t>vlastní</t>
  </si>
  <si>
    <t>V= 100 m3/h, P = 200 Pa
DN 160
Příkon= 80 W</t>
  </si>
  <si>
    <t>Zpětná klapka, kruhová</t>
  </si>
  <si>
    <t>Požární stěnový uzávěr 90min., s pohonem 230V, teplotní + koncový spínač - OTEVŘENO, ZAVŘENO. Včetně montážního rámu, vstupní revize a požární ucpávky, provedeno dle pokynů výrobce</t>
  </si>
  <si>
    <t>Kruhové potrubí SPIRO - rovné, 40% tvarovek
Pozinkovaný plech sk. I v běžném provedení v třídě těsnosti C (I, II).</t>
  </si>
  <si>
    <t>ACC.5.01</t>
  </si>
  <si>
    <t>DODÁVKA STAVBA</t>
  </si>
  <si>
    <t>CHLAZENÍ MÍSTNOSTI FVE</t>
  </si>
  <si>
    <t>Komplexní vyzkoušení a zaregulování systému</t>
  </si>
  <si>
    <t>kus</t>
  </si>
  <si>
    <t>soubor</t>
  </si>
  <si>
    <r>
      <t xml:space="preserve">Koordinace s ostatními profesemi </t>
    </r>
    <r>
      <rPr>
        <sz val="9"/>
        <color rgb="FFFF0000"/>
        <rFont val="Calibri"/>
        <family val="2"/>
        <charset val="238"/>
        <scheme val="minor"/>
      </rPr>
      <t>- zrušeno</t>
    </r>
  </si>
  <si>
    <t>změny ke dni 09.12.2025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</si>
</sst>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quot;Kč&quot;"/>
  </numFmts>
  <fonts count="11" x14ac:knownFonts="1">
    <font>
      <sz val="11"/>
      <color theme="1"/>
      <name val="Calibri"/>
      <family val="2"/>
      <scheme val="minor"/>
    </font>
    <font>
      <sz val="8"/>
      <name val="Calibri"/>
      <family val="2"/>
      <scheme val="minor"/>
    </font>
    <font>
      <b/>
      <sz val="9"/>
      <name val="Calibri"/>
      <family val="2"/>
      <charset val="238"/>
      <scheme val="minor"/>
    </font>
    <font>
      <b/>
      <sz val="9"/>
      <color indexed="10"/>
      <name val="Calibri"/>
      <family val="2"/>
      <charset val="238"/>
      <scheme val="minor"/>
    </font>
    <font>
      <sz val="9"/>
      <name val="Calibri"/>
      <family val="2"/>
      <charset val="238"/>
      <scheme val="minor"/>
    </font>
    <font>
      <sz val="9"/>
      <color theme="1"/>
      <name val="Calibri"/>
      <family val="2"/>
      <charset val="238"/>
      <scheme val="minor"/>
    </font>
    <font>
      <b/>
      <sz val="9"/>
      <color rgb="FFFF0000"/>
      <name val="Calibri"/>
      <family val="2"/>
      <charset val="238"/>
      <scheme val="minor"/>
    </font>
    <font>
      <b/>
      <sz val="10"/>
      <name val="Calibri"/>
      <family val="2"/>
      <charset val="238"/>
      <scheme val="minor"/>
    </font>
    <font>
      <b/>
      <sz val="9"/>
      <color theme="1"/>
      <name val="Calibri"/>
      <family val="2"/>
      <charset val="238"/>
      <scheme val="minor"/>
    </font>
    <font>
      <b/>
      <sz val="10"/>
      <color theme="1"/>
      <name val="Calibri"/>
      <family val="2"/>
      <charset val="238"/>
      <scheme val="minor"/>
    </font>
    <font>
      <sz val="9"/>
      <color rgb="FFFF0000"/>
      <name val="Calibri"/>
      <family val="2"/>
      <charset val="238"/>
      <scheme val="minor"/>
    </font>
  </fonts>
  <fills count="8">
    <fill>
      <patternFill patternType="none"/>
    </fill>
    <fill>
      <patternFill patternType="gray125"/>
    </fill>
    <fill>
      <patternFill patternType="solid">
        <fgColor theme="0" tint="-0.14996795556505021"/>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auto="1"/>
      </top>
      <bottom/>
      <diagonal/>
    </border>
    <border>
      <left style="medium">
        <color auto="1"/>
      </left>
      <right/>
      <top/>
      <bottom/>
      <diagonal/>
    </border>
    <border>
      <left/>
      <right/>
      <top/>
      <bottom style="medium">
        <color auto="1"/>
      </bottom>
      <diagonal/>
    </border>
    <border>
      <left style="medium">
        <color auto="1"/>
      </left>
      <right/>
      <top style="medium">
        <color auto="1"/>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auto="1"/>
      </left>
      <right/>
      <top/>
      <bottom style="medium">
        <color auto="1"/>
      </bottom>
      <diagonal/>
    </border>
    <border>
      <left style="medium">
        <color auto="1"/>
      </left>
      <right style="medium">
        <color indexed="8"/>
      </right>
      <top/>
      <bottom style="medium">
        <color indexed="8"/>
      </bottom>
      <diagonal/>
    </border>
    <border>
      <left/>
      <right/>
      <top style="medium">
        <color auto="1"/>
      </top>
      <bottom style="medium">
        <color indexed="8"/>
      </bottom>
      <diagonal/>
    </border>
    <border>
      <left style="medium">
        <color indexed="8"/>
      </left>
      <right/>
      <top style="medium">
        <color indexed="8"/>
      </top>
      <bottom style="medium">
        <color indexed="8"/>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thin">
        <color auto="1"/>
      </left>
      <right/>
      <top/>
      <bottom/>
      <diagonal/>
    </border>
    <border>
      <left style="medium">
        <color indexed="8"/>
      </left>
      <right style="medium">
        <color indexed="8"/>
      </right>
      <top style="medium">
        <color indexed="8"/>
      </top>
      <bottom style="medium">
        <color indexed="8"/>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auto="1"/>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right/>
      <top style="medium">
        <color indexed="64"/>
      </top>
      <bottom/>
      <diagonal/>
    </border>
    <border>
      <left/>
      <right/>
      <top style="thin">
        <color indexed="64"/>
      </top>
      <bottom style="thin">
        <color indexed="64"/>
      </bottom>
      <diagonal/>
    </border>
    <border>
      <left style="thin">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style="thin">
        <color auto="1"/>
      </left>
      <right/>
      <top style="medium">
        <color auto="1"/>
      </top>
      <bottom/>
      <diagonal/>
    </border>
    <border>
      <left style="thin">
        <color auto="1"/>
      </left>
      <right/>
      <top/>
      <bottom style="medium">
        <color auto="1"/>
      </bottom>
      <diagonal/>
    </border>
    <border>
      <left style="thin">
        <color auto="1"/>
      </left>
      <right/>
      <top style="medium">
        <color indexed="64"/>
      </top>
      <bottom style="medium">
        <color indexed="8"/>
      </bottom>
      <diagonal/>
    </border>
    <border>
      <left style="thin">
        <color auto="1"/>
      </left>
      <right/>
      <top style="medium">
        <color indexed="8"/>
      </top>
      <bottom style="medium">
        <color indexed="8"/>
      </bottom>
      <diagonal/>
    </border>
    <border>
      <left style="thin">
        <color auto="1"/>
      </left>
      <right/>
      <top style="medium">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style="medium">
        <color auto="1"/>
      </right>
      <top/>
      <bottom style="medium">
        <color auto="1"/>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s>
  <cellStyleXfs count="1">
    <xf numFmtId="0" fontId="0" fillId="0" borderId="0"/>
  </cellStyleXfs>
  <cellXfs count="137">
    <xf numFmtId="0" fontId="0" fillId="0" borderId="0" xfId="0"/>
    <xf numFmtId="0" fontId="2" fillId="2" borderId="0" xfId="0" applyFont="1" applyFill="1"/>
    <xf numFmtId="0" fontId="2" fillId="2" borderId="0" xfId="0" applyFont="1" applyFill="1" applyAlignment="1">
      <alignment wrapText="1"/>
    </xf>
    <xf numFmtId="0" fontId="3" fillId="2" borderId="10" xfId="0" applyFont="1" applyFill="1" applyBorder="1" applyAlignment="1">
      <alignment horizontal="left"/>
    </xf>
    <xf numFmtId="49" fontId="3" fillId="2" borderId="7" xfId="0" applyNumberFormat="1" applyFont="1" applyFill="1" applyBorder="1" applyAlignment="1">
      <alignment horizontal="left"/>
    </xf>
    <xf numFmtId="0" fontId="4" fillId="2" borderId="7" xfId="0" applyFont="1" applyFill="1" applyBorder="1" applyAlignment="1">
      <alignment horizontal="left" vertical="top"/>
    </xf>
    <xf numFmtId="0" fontId="4" fillId="2" borderId="7" xfId="0" applyFont="1" applyFill="1" applyBorder="1" applyAlignment="1">
      <alignment horizontal="center"/>
    </xf>
    <xf numFmtId="0" fontId="5" fillId="0" borderId="0" xfId="0" applyFont="1" applyAlignment="1" applyProtection="1">
      <alignment horizontal="left" vertical="top"/>
      <protection locked="0"/>
    </xf>
    <xf numFmtId="0" fontId="4" fillId="2" borderId="0" xfId="0" applyFont="1" applyFill="1" applyAlignment="1">
      <alignment horizontal="center"/>
    </xf>
    <xf numFmtId="49" fontId="4" fillId="2" borderId="9" xfId="0" applyNumberFormat="1" applyFont="1" applyFill="1" applyBorder="1" applyAlignment="1">
      <alignment horizontal="left"/>
    </xf>
    <xf numFmtId="0" fontId="6" fillId="2" borderId="9" xfId="0" applyFont="1" applyFill="1" applyBorder="1" applyAlignment="1">
      <alignment horizontal="left" vertical="top"/>
    </xf>
    <xf numFmtId="0" fontId="4" fillId="2" borderId="9" xfId="0" applyFont="1" applyFill="1" applyBorder="1" applyAlignment="1">
      <alignment horizontal="center"/>
    </xf>
    <xf numFmtId="0" fontId="4" fillId="2" borderId="4" xfId="0" applyFont="1" applyFill="1" applyBorder="1" applyAlignment="1">
      <alignment horizontal="left"/>
    </xf>
    <xf numFmtId="37" fontId="2" fillId="0" borderId="4" xfId="0" applyNumberFormat="1" applyFont="1" applyBorder="1" applyProtection="1">
      <protection locked="0"/>
    </xf>
    <xf numFmtId="37" fontId="2" fillId="0" borderId="5" xfId="0" applyNumberFormat="1" applyFont="1" applyBorder="1" applyProtection="1">
      <protection locked="0"/>
    </xf>
    <xf numFmtId="0" fontId="4" fillId="0" borderId="1" xfId="0" applyFont="1" applyBorder="1" applyAlignment="1" applyProtection="1">
      <alignment horizontal="left" vertical="top" wrapText="1"/>
      <protection locked="0"/>
    </xf>
    <xf numFmtId="0" fontId="4" fillId="0" borderId="13" xfId="0" applyFont="1" applyBorder="1" applyAlignment="1" applyProtection="1">
      <alignment horizontal="center" vertical="top" wrapText="1"/>
      <protection locked="0"/>
    </xf>
    <xf numFmtId="0" fontId="2" fillId="0" borderId="13" xfId="0" applyFont="1" applyBorder="1" applyAlignment="1" applyProtection="1">
      <alignment horizontal="left" vertical="top" wrapText="1"/>
      <protection locked="0"/>
    </xf>
    <xf numFmtId="37" fontId="2" fillId="3" borderId="5" xfId="0" applyNumberFormat="1" applyFont="1" applyFill="1" applyBorder="1" applyAlignment="1" applyProtection="1">
      <alignment vertical="center"/>
      <protection locked="0"/>
    </xf>
    <xf numFmtId="0" fontId="4" fillId="0" borderId="1" xfId="0" applyFont="1" applyBorder="1" applyAlignment="1" applyProtection="1">
      <alignment horizontal="center" vertical="center" wrapText="1"/>
      <protection locked="0"/>
    </xf>
    <xf numFmtId="0" fontId="4" fillId="0" borderId="1" xfId="0" applyFont="1" applyBorder="1" applyAlignment="1" applyProtection="1">
      <alignment horizontal="center" wrapText="1"/>
      <protection locked="0"/>
    </xf>
    <xf numFmtId="0" fontId="5" fillId="0" borderId="0" xfId="0" applyFont="1" applyAlignment="1">
      <alignment vertical="top"/>
    </xf>
    <xf numFmtId="37" fontId="5" fillId="0" borderId="0" xfId="0" applyNumberFormat="1" applyFont="1" applyAlignment="1" applyProtection="1">
      <alignment horizontal="center" vertical="top"/>
      <protection locked="0"/>
    </xf>
    <xf numFmtId="49" fontId="5" fillId="0" borderId="0" xfId="0" applyNumberFormat="1" applyFont="1" applyAlignment="1" applyProtection="1">
      <alignment horizontal="center" vertical="top"/>
      <protection locked="0"/>
    </xf>
    <xf numFmtId="0" fontId="5" fillId="0" borderId="0" xfId="0" applyFont="1" applyAlignment="1" applyProtection="1">
      <alignment horizontal="left" vertical="top" wrapText="1"/>
      <protection locked="0"/>
    </xf>
    <xf numFmtId="0" fontId="5" fillId="0" borderId="0" xfId="0" applyFont="1" applyAlignment="1" applyProtection="1">
      <alignment horizontal="center" vertical="top" wrapText="1"/>
      <protection locked="0"/>
    </xf>
    <xf numFmtId="1" fontId="5" fillId="0" borderId="0" xfId="0" applyNumberFormat="1" applyFont="1" applyAlignment="1" applyProtection="1">
      <alignment horizontal="right" vertical="top"/>
      <protection locked="0"/>
    </xf>
    <xf numFmtId="0" fontId="4" fillId="2" borderId="14" xfId="0" applyFont="1" applyFill="1" applyBorder="1" applyAlignment="1">
      <alignment horizontal="left"/>
    </xf>
    <xf numFmtId="0" fontId="4" fillId="2" borderId="15" xfId="0" applyFont="1" applyFill="1" applyBorder="1" applyAlignment="1">
      <alignment horizontal="center" vertical="center" wrapText="1"/>
    </xf>
    <xf numFmtId="37" fontId="2" fillId="3" borderId="4" xfId="0" applyNumberFormat="1" applyFont="1" applyFill="1" applyBorder="1" applyProtection="1">
      <protection locked="0"/>
    </xf>
    <xf numFmtId="1" fontId="4" fillId="2" borderId="7" xfId="0" applyNumberFormat="1" applyFont="1" applyFill="1" applyBorder="1" applyAlignment="1">
      <alignment horizontal="left"/>
    </xf>
    <xf numFmtId="1" fontId="4" fillId="2" borderId="0" xfId="0" applyNumberFormat="1" applyFont="1" applyFill="1" applyAlignment="1">
      <alignment horizontal="left"/>
    </xf>
    <xf numFmtId="1" fontId="4" fillId="2" borderId="9" xfId="0" applyNumberFormat="1" applyFont="1" applyFill="1" applyBorder="1" applyAlignment="1">
      <alignment horizontal="left"/>
    </xf>
    <xf numFmtId="1" fontId="4" fillId="2" borderId="16" xfId="0" applyNumberFormat="1" applyFont="1" applyFill="1" applyBorder="1" applyAlignment="1">
      <alignment horizontal="left"/>
    </xf>
    <xf numFmtId="1" fontId="4" fillId="2" borderId="17" xfId="0" applyNumberFormat="1" applyFont="1" applyFill="1" applyBorder="1" applyAlignment="1">
      <alignment horizontal="center" vertical="center" wrapText="1"/>
    </xf>
    <xf numFmtId="1" fontId="4" fillId="0" borderId="18" xfId="0" applyNumberFormat="1" applyFont="1" applyBorder="1" applyAlignment="1" applyProtection="1">
      <alignment horizontal="right" vertical="center"/>
      <protection locked="0"/>
    </xf>
    <xf numFmtId="0" fontId="4" fillId="2" borderId="21" xfId="0" applyFont="1" applyFill="1" applyBorder="1" applyAlignment="1">
      <alignment horizontal="left"/>
    </xf>
    <xf numFmtId="0" fontId="5" fillId="0" borderId="21" xfId="0" applyFont="1" applyBorder="1" applyAlignment="1" applyProtection="1">
      <alignment horizontal="left" vertical="top" wrapText="1"/>
      <protection locked="0"/>
    </xf>
    <xf numFmtId="49" fontId="4" fillId="2" borderId="16" xfId="0" applyNumberFormat="1" applyFont="1" applyFill="1" applyBorder="1" applyAlignment="1">
      <alignment horizontal="left"/>
    </xf>
    <xf numFmtId="0" fontId="4" fillId="2" borderId="16" xfId="0" applyFont="1" applyFill="1" applyBorder="1" applyAlignment="1">
      <alignment horizontal="center"/>
    </xf>
    <xf numFmtId="0" fontId="4" fillId="2" borderId="16" xfId="0" applyFont="1" applyFill="1" applyBorder="1" applyAlignment="1">
      <alignment horizontal="left" vertical="top"/>
    </xf>
    <xf numFmtId="49" fontId="4" fillId="2" borderId="22" xfId="0" applyNumberFormat="1"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0" borderId="23" xfId="0" applyFont="1" applyBorder="1" applyAlignment="1" applyProtection="1">
      <alignment horizontal="center" vertical="top" wrapText="1"/>
      <protection locked="0"/>
    </xf>
    <xf numFmtId="37" fontId="4" fillId="0" borderId="11" xfId="0" applyNumberFormat="1" applyFont="1" applyBorder="1" applyAlignment="1" applyProtection="1">
      <alignment horizontal="center" vertical="top" wrapText="1"/>
      <protection locked="0"/>
    </xf>
    <xf numFmtId="49" fontId="4" fillId="0" borderId="12" xfId="0" applyNumberFormat="1" applyFont="1" applyBorder="1" applyAlignment="1" applyProtection="1">
      <alignment horizontal="center" vertical="top" wrapText="1"/>
      <protection locked="0"/>
    </xf>
    <xf numFmtId="37" fontId="4" fillId="0" borderId="2" xfId="0" applyNumberFormat="1" applyFont="1" applyBorder="1" applyAlignment="1" applyProtection="1">
      <alignment horizontal="center" vertical="center" wrapText="1"/>
      <protection locked="0"/>
    </xf>
    <xf numFmtId="37" fontId="2" fillId="0" borderId="27" xfId="0" applyNumberFormat="1" applyFont="1" applyBorder="1" applyProtection="1">
      <protection locked="0"/>
    </xf>
    <xf numFmtId="37" fontId="2" fillId="0" borderId="29" xfId="0" applyNumberFormat="1" applyFont="1" applyBorder="1" applyAlignment="1" applyProtection="1">
      <alignment vertical="center"/>
      <protection locked="0"/>
    </xf>
    <xf numFmtId="37" fontId="2" fillId="4" borderId="4" xfId="0" applyNumberFormat="1" applyFont="1" applyFill="1" applyBorder="1" applyProtection="1">
      <protection locked="0"/>
    </xf>
    <xf numFmtId="37" fontId="2" fillId="4" borderId="5" xfId="0" applyNumberFormat="1" applyFont="1" applyFill="1" applyBorder="1" applyProtection="1">
      <protection locked="0"/>
    </xf>
    <xf numFmtId="49" fontId="4" fillId="0" borderId="28" xfId="0" applyNumberFormat="1" applyFont="1" applyBorder="1" applyAlignment="1" applyProtection="1">
      <alignment horizontal="center" vertical="center" wrapText="1"/>
      <protection locked="0"/>
    </xf>
    <xf numFmtId="49" fontId="4" fillId="0" borderId="24" xfId="0" applyNumberFormat="1" applyFont="1" applyBorder="1" applyAlignment="1" applyProtection="1">
      <alignment horizontal="center" vertical="top" wrapText="1"/>
      <protection locked="0"/>
    </xf>
    <xf numFmtId="0" fontId="5" fillId="4" borderId="0" xfId="0" applyFont="1" applyFill="1" applyAlignment="1" applyProtection="1">
      <alignment horizontal="left" vertical="top"/>
      <protection locked="0"/>
    </xf>
    <xf numFmtId="0" fontId="4" fillId="0" borderId="30" xfId="0" applyFont="1" applyBorder="1" applyAlignment="1">
      <alignment vertical="top" wrapText="1" shrinkToFit="1" readingOrder="1"/>
    </xf>
    <xf numFmtId="164" fontId="4" fillId="0" borderId="28" xfId="0" applyNumberFormat="1" applyFont="1" applyBorder="1" applyAlignment="1">
      <alignment horizontal="center" vertical="center"/>
    </xf>
    <xf numFmtId="164" fontId="4" fillId="0" borderId="34" xfId="0" applyNumberFormat="1" applyFont="1" applyBorder="1" applyAlignment="1">
      <alignment horizontal="center" vertical="center"/>
    </xf>
    <xf numFmtId="164" fontId="4" fillId="0" borderId="33" xfId="0" applyNumberFormat="1" applyFont="1" applyBorder="1" applyAlignment="1">
      <alignment horizontal="center" vertical="center"/>
    </xf>
    <xf numFmtId="164" fontId="4" fillId="0" borderId="31" xfId="0" applyNumberFormat="1" applyFont="1" applyBorder="1" applyAlignment="1">
      <alignment horizontal="center" vertical="center"/>
    </xf>
    <xf numFmtId="164" fontId="4" fillId="0" borderId="1" xfId="0" applyNumberFormat="1" applyFont="1" applyBorder="1" applyAlignment="1">
      <alignment horizontal="center" vertical="center"/>
    </xf>
    <xf numFmtId="164" fontId="4" fillId="0" borderId="3" xfId="0" applyNumberFormat="1" applyFont="1" applyBorder="1" applyAlignment="1">
      <alignment horizontal="center" vertical="center"/>
    </xf>
    <xf numFmtId="0" fontId="4" fillId="2" borderId="36" xfId="0" applyFont="1" applyFill="1" applyBorder="1" applyAlignment="1">
      <alignment horizontal="left"/>
    </xf>
    <xf numFmtId="0" fontId="4" fillId="2" borderId="37" xfId="0" applyFont="1" applyFill="1" applyBorder="1" applyAlignment="1">
      <alignment horizontal="left"/>
    </xf>
    <xf numFmtId="0" fontId="4" fillId="2" borderId="38" xfId="0" applyFont="1" applyFill="1" applyBorder="1" applyAlignment="1">
      <alignment horizontal="left"/>
    </xf>
    <xf numFmtId="0" fontId="4" fillId="2" borderId="39" xfId="0" applyFont="1" applyFill="1" applyBorder="1" applyAlignment="1">
      <alignment horizontal="center" vertical="center" wrapText="1"/>
    </xf>
    <xf numFmtId="37" fontId="2" fillId="0" borderId="40" xfId="0" applyNumberFormat="1" applyFont="1" applyBorder="1" applyProtection="1">
      <protection locked="0"/>
    </xf>
    <xf numFmtId="37" fontId="2" fillId="3" borderId="40" xfId="0" applyNumberFormat="1" applyFont="1" applyFill="1" applyBorder="1" applyAlignment="1" applyProtection="1">
      <alignment vertical="center"/>
      <protection locked="0"/>
    </xf>
    <xf numFmtId="0" fontId="4" fillId="0" borderId="18" xfId="0" applyFont="1" applyBorder="1" applyAlignment="1" applyProtection="1">
      <alignment horizontal="left" vertical="center" wrapText="1"/>
      <protection locked="0"/>
    </xf>
    <xf numFmtId="37" fontId="2" fillId="0" borderId="36" xfId="0" applyNumberFormat="1" applyFont="1" applyBorder="1" applyAlignment="1" applyProtection="1">
      <alignment vertical="center"/>
      <protection locked="0"/>
    </xf>
    <xf numFmtId="0" fontId="5" fillId="0" borderId="2" xfId="0" applyFont="1" applyBorder="1" applyAlignment="1" applyProtection="1">
      <alignment horizontal="left" vertical="top"/>
      <protection locked="0"/>
    </xf>
    <xf numFmtId="0" fontId="5" fillId="0" borderId="1" xfId="0" applyFont="1" applyBorder="1" applyAlignment="1" applyProtection="1">
      <alignment horizontal="left" vertical="top"/>
      <protection locked="0"/>
    </xf>
    <xf numFmtId="0" fontId="5" fillId="0" borderId="3" xfId="0" applyFont="1" applyBorder="1" applyAlignment="1" applyProtection="1">
      <alignment horizontal="left" vertical="top"/>
      <protection locked="0"/>
    </xf>
    <xf numFmtId="0" fontId="5" fillId="4" borderId="2" xfId="0" applyFont="1" applyFill="1" applyBorder="1" applyAlignment="1" applyProtection="1">
      <alignment horizontal="left" vertical="top"/>
      <protection locked="0"/>
    </xf>
    <xf numFmtId="0" fontId="5" fillId="4" borderId="1" xfId="0" applyFont="1" applyFill="1" applyBorder="1" applyAlignment="1" applyProtection="1">
      <alignment horizontal="left" vertical="top"/>
      <protection locked="0"/>
    </xf>
    <xf numFmtId="164" fontId="4" fillId="0" borderId="48" xfId="0" applyNumberFormat="1" applyFont="1" applyBorder="1" applyAlignment="1">
      <alignment horizontal="center" vertical="center"/>
    </xf>
    <xf numFmtId="0" fontId="7" fillId="7" borderId="32" xfId="0" applyFont="1" applyFill="1" applyBorder="1" applyAlignment="1">
      <alignment horizontal="center" vertical="center"/>
    </xf>
    <xf numFmtId="0" fontId="7" fillId="7" borderId="32" xfId="0" applyFont="1" applyFill="1" applyBorder="1" applyAlignment="1">
      <alignment horizontal="center" vertical="center" wrapText="1"/>
    </xf>
    <xf numFmtId="0" fontId="5" fillId="5" borderId="32" xfId="0" applyFont="1" applyFill="1" applyBorder="1" applyAlignment="1" applyProtection="1">
      <alignment horizontal="left" vertical="top"/>
      <protection locked="0"/>
    </xf>
    <xf numFmtId="0" fontId="5" fillId="4" borderId="32" xfId="0" applyFont="1" applyFill="1" applyBorder="1" applyAlignment="1" applyProtection="1">
      <alignment horizontal="left" vertical="top"/>
      <protection locked="0"/>
    </xf>
    <xf numFmtId="164" fontId="8" fillId="4" borderId="32" xfId="0" applyNumberFormat="1" applyFont="1" applyFill="1" applyBorder="1" applyAlignment="1" applyProtection="1">
      <alignment horizontal="center" vertical="center"/>
      <protection locked="0"/>
    </xf>
    <xf numFmtId="164" fontId="4" fillId="0" borderId="52" xfId="0" applyNumberFormat="1" applyFont="1" applyBorder="1" applyAlignment="1">
      <alignment horizontal="center" vertical="center"/>
    </xf>
    <xf numFmtId="164" fontId="9" fillId="6" borderId="32" xfId="0" applyNumberFormat="1" applyFont="1" applyFill="1" applyBorder="1" applyAlignment="1" applyProtection="1">
      <alignment horizontal="center" vertical="center"/>
      <protection locked="0"/>
    </xf>
    <xf numFmtId="164" fontId="4" fillId="0" borderId="24" xfId="0" applyNumberFormat="1" applyFont="1" applyBorder="1" applyAlignment="1">
      <alignment horizontal="center" vertical="center"/>
    </xf>
    <xf numFmtId="164" fontId="4" fillId="0" borderId="23" xfId="0" applyNumberFormat="1" applyFont="1" applyBorder="1" applyAlignment="1">
      <alignment horizontal="center" vertical="center"/>
    </xf>
    <xf numFmtId="164" fontId="4" fillId="0" borderId="25" xfId="0" applyNumberFormat="1" applyFont="1" applyBorder="1" applyAlignment="1">
      <alignment horizontal="center" vertical="center"/>
    </xf>
    <xf numFmtId="164" fontId="4" fillId="0" borderId="2" xfId="0" applyNumberFormat="1" applyFont="1" applyBorder="1" applyAlignment="1">
      <alignment horizontal="center" vertical="center"/>
    </xf>
    <xf numFmtId="0" fontId="7" fillId="7" borderId="32" xfId="0" applyFont="1" applyFill="1" applyBorder="1" applyAlignment="1">
      <alignment horizontal="center" wrapText="1"/>
    </xf>
    <xf numFmtId="164" fontId="9" fillId="0" borderId="32" xfId="0" applyNumberFormat="1" applyFont="1" applyBorder="1" applyAlignment="1" applyProtection="1">
      <alignment horizontal="center" vertical="center" wrapText="1"/>
      <protection locked="0"/>
    </xf>
    <xf numFmtId="164" fontId="8" fillId="4" borderId="32" xfId="0" applyNumberFormat="1" applyFont="1" applyFill="1" applyBorder="1" applyAlignment="1" applyProtection="1">
      <alignment horizontal="center" vertical="center" wrapText="1"/>
      <protection locked="0"/>
    </xf>
    <xf numFmtId="164" fontId="4" fillId="0" borderId="34" xfId="0" applyNumberFormat="1" applyFont="1" applyBorder="1" applyAlignment="1">
      <alignment horizontal="center" vertical="center" wrapText="1"/>
    </xf>
    <xf numFmtId="0" fontId="5" fillId="0" borderId="3" xfId="0" applyFont="1" applyBorder="1" applyAlignment="1" applyProtection="1">
      <alignment horizontal="left" vertical="top" wrapText="1"/>
      <protection locked="0"/>
    </xf>
    <xf numFmtId="37" fontId="2" fillId="3" borderId="40" xfId="0" applyNumberFormat="1" applyFont="1" applyFill="1" applyBorder="1" applyAlignment="1" applyProtection="1">
      <alignment vertical="center" wrapText="1"/>
      <protection locked="0"/>
    </xf>
    <xf numFmtId="0" fontId="5" fillId="0" borderId="0" xfId="0" applyFont="1" applyAlignment="1">
      <alignment vertical="top" wrapText="1"/>
    </xf>
    <xf numFmtId="164" fontId="4" fillId="0" borderId="43" xfId="0" applyNumberFormat="1" applyFont="1" applyBorder="1" applyAlignment="1">
      <alignment horizontal="center" vertical="center" wrapText="1"/>
    </xf>
    <xf numFmtId="164" fontId="4" fillId="0" borderId="55" xfId="0" applyNumberFormat="1" applyFont="1" applyBorder="1" applyAlignment="1">
      <alignment horizontal="center" vertical="center" wrapText="1"/>
    </xf>
    <xf numFmtId="37" fontId="2" fillId="3" borderId="7" xfId="0" applyNumberFormat="1" applyFont="1" applyFill="1" applyBorder="1" applyAlignment="1" applyProtection="1">
      <alignment vertical="center"/>
      <protection locked="0"/>
    </xf>
    <xf numFmtId="37" fontId="2" fillId="3" borderId="9" xfId="0" applyNumberFormat="1" applyFont="1" applyFill="1" applyBorder="1" applyAlignment="1" applyProtection="1">
      <alignment vertical="center"/>
      <protection locked="0"/>
    </xf>
    <xf numFmtId="49" fontId="4" fillId="0" borderId="1" xfId="0" applyNumberFormat="1" applyFont="1" applyBorder="1" applyAlignment="1" applyProtection="1">
      <alignment horizontal="center" vertical="top" wrapText="1"/>
      <protection locked="0"/>
    </xf>
    <xf numFmtId="49" fontId="4" fillId="0" borderId="28" xfId="0" applyNumberFormat="1" applyFont="1" applyBorder="1" applyAlignment="1" applyProtection="1">
      <alignment horizontal="center" vertical="top" wrapText="1"/>
      <protection locked="0"/>
    </xf>
    <xf numFmtId="49" fontId="4" fillId="0" borderId="6" xfId="0" applyNumberFormat="1" applyFont="1" applyBorder="1" applyAlignment="1" applyProtection="1">
      <alignment horizontal="center" vertical="top" wrapText="1"/>
      <protection locked="0"/>
    </xf>
    <xf numFmtId="164" fontId="5" fillId="0" borderId="0" xfId="0" applyNumberFormat="1" applyFont="1" applyAlignment="1" applyProtection="1">
      <alignment horizontal="left" vertical="top" wrapText="1"/>
      <protection locked="0"/>
    </xf>
    <xf numFmtId="37" fontId="2" fillId="4" borderId="5" xfId="0" applyNumberFormat="1" applyFont="1" applyFill="1" applyBorder="1" applyAlignment="1" applyProtection="1">
      <alignment vertical="center"/>
      <protection locked="0"/>
    </xf>
    <xf numFmtId="37" fontId="2" fillId="4" borderId="40" xfId="0" applyNumberFormat="1" applyFont="1" applyFill="1" applyBorder="1" applyAlignment="1" applyProtection="1">
      <alignment vertical="center"/>
      <protection locked="0"/>
    </xf>
    <xf numFmtId="1" fontId="4" fillId="5" borderId="19" xfId="0" applyNumberFormat="1" applyFont="1" applyFill="1" applyBorder="1" applyAlignment="1" applyProtection="1">
      <alignment horizontal="right" vertical="center"/>
      <protection locked="0"/>
    </xf>
    <xf numFmtId="0" fontId="4" fillId="0" borderId="19" xfId="0" applyFont="1" applyBorder="1" applyAlignment="1" applyProtection="1">
      <alignment horizontal="left" vertical="center" wrapText="1"/>
      <protection locked="0"/>
    </xf>
    <xf numFmtId="1" fontId="4" fillId="0" borderId="19" xfId="0" applyNumberFormat="1" applyFont="1" applyBorder="1" applyAlignment="1" applyProtection="1">
      <alignment horizontal="right" vertical="center"/>
      <protection locked="0"/>
    </xf>
    <xf numFmtId="1" fontId="4" fillId="0" borderId="20" xfId="0" applyNumberFormat="1" applyFont="1" applyBorder="1" applyAlignment="1" applyProtection="1">
      <alignment horizontal="right" vertical="center"/>
      <protection locked="0"/>
    </xf>
    <xf numFmtId="0" fontId="4" fillId="0" borderId="41" xfId="0" applyFont="1" applyBorder="1" applyAlignment="1" applyProtection="1">
      <alignment horizontal="left" vertical="center" wrapText="1"/>
      <protection locked="0"/>
    </xf>
    <xf numFmtId="164" fontId="4" fillId="0" borderId="53" xfId="0" applyNumberFormat="1" applyFont="1" applyBorder="1" applyAlignment="1">
      <alignment horizontal="center" vertical="center"/>
    </xf>
    <xf numFmtId="164" fontId="4" fillId="0" borderId="48" xfId="0" applyNumberFormat="1" applyFont="1" applyBorder="1" applyAlignment="1">
      <alignment horizontal="center" vertical="center"/>
    </xf>
    <xf numFmtId="164" fontId="4" fillId="0" borderId="54" xfId="0" applyNumberFormat="1" applyFont="1" applyBorder="1" applyAlignment="1">
      <alignment horizontal="center" vertical="center"/>
    </xf>
    <xf numFmtId="164" fontId="4" fillId="0" borderId="28" xfId="0" applyNumberFormat="1" applyFont="1" applyBorder="1" applyAlignment="1">
      <alignment horizontal="center" vertical="center"/>
    </xf>
    <xf numFmtId="164" fontId="4" fillId="0" borderId="26" xfId="0" applyNumberFormat="1" applyFont="1" applyBorder="1" applyAlignment="1">
      <alignment horizontal="center" vertical="center"/>
    </xf>
    <xf numFmtId="164" fontId="4" fillId="0" borderId="34" xfId="0" applyNumberFormat="1" applyFont="1" applyBorder="1" applyAlignment="1">
      <alignment horizontal="center" vertical="center"/>
    </xf>
    <xf numFmtId="0" fontId="5" fillId="0" borderId="0" xfId="0" quotePrefix="1" applyFont="1" applyAlignment="1">
      <alignment horizontal="left" vertical="top" wrapText="1"/>
    </xf>
    <xf numFmtId="0" fontId="5" fillId="0" borderId="0" xfId="0" applyFont="1" applyAlignment="1">
      <alignment horizontal="left" vertical="top" wrapText="1"/>
    </xf>
    <xf numFmtId="0" fontId="2" fillId="2" borderId="8" xfId="0" applyFont="1" applyFill="1" applyBorder="1" applyAlignment="1">
      <alignment horizontal="center"/>
    </xf>
    <xf numFmtId="0" fontId="2" fillId="2" borderId="0" xfId="0" applyFont="1" applyFill="1" applyAlignment="1">
      <alignment horizontal="center"/>
    </xf>
    <xf numFmtId="0" fontId="5" fillId="0" borderId="27" xfId="0" applyFont="1" applyBorder="1" applyAlignment="1" applyProtection="1">
      <alignment horizontal="center" vertical="top"/>
      <protection locked="0"/>
    </xf>
    <xf numFmtId="0" fontId="5" fillId="0" borderId="29" xfId="0" applyFont="1" applyBorder="1" applyAlignment="1" applyProtection="1">
      <alignment horizontal="center" vertical="top"/>
      <protection locked="0"/>
    </xf>
    <xf numFmtId="0" fontId="5" fillId="0" borderId="42" xfId="0" applyFont="1" applyBorder="1" applyAlignment="1" applyProtection="1">
      <alignment horizontal="center" vertical="top"/>
      <protection locked="0"/>
    </xf>
    <xf numFmtId="0" fontId="5" fillId="0" borderId="8" xfId="0" applyFont="1" applyBorder="1" applyAlignment="1" applyProtection="1">
      <alignment horizontal="center" vertical="top"/>
      <protection locked="0"/>
    </xf>
    <xf numFmtId="0" fontId="5" fillId="0" borderId="0" xfId="0" applyFont="1" applyAlignment="1" applyProtection="1">
      <alignment horizontal="center" vertical="top"/>
      <protection locked="0"/>
    </xf>
    <xf numFmtId="0" fontId="5" fillId="0" borderId="43" xfId="0" applyFont="1" applyBorder="1" applyAlignment="1" applyProtection="1">
      <alignment horizontal="center" vertical="top"/>
      <protection locked="0"/>
    </xf>
    <xf numFmtId="0" fontId="5" fillId="0" borderId="44" xfId="0" applyFont="1" applyBorder="1" applyAlignment="1" applyProtection="1">
      <alignment horizontal="center" vertical="top"/>
      <protection locked="0"/>
    </xf>
    <xf numFmtId="0" fontId="5" fillId="0" borderId="45" xfId="0" applyFont="1" applyBorder="1" applyAlignment="1" applyProtection="1">
      <alignment horizontal="center" vertical="top"/>
      <protection locked="0"/>
    </xf>
    <xf numFmtId="0" fontId="5" fillId="0" borderId="46" xfId="0" applyFont="1" applyBorder="1" applyAlignment="1" applyProtection="1">
      <alignment horizontal="center" vertical="top"/>
      <protection locked="0"/>
    </xf>
    <xf numFmtId="0" fontId="4" fillId="2" borderId="49" xfId="0" applyFont="1" applyFill="1" applyBorder="1" applyAlignment="1">
      <alignment horizontal="center"/>
    </xf>
    <xf numFmtId="0" fontId="4" fillId="2" borderId="50" xfId="0" applyFont="1" applyFill="1" applyBorder="1" applyAlignment="1">
      <alignment horizontal="center"/>
    </xf>
    <xf numFmtId="0" fontId="4" fillId="2" borderId="51" xfId="0" applyFont="1" applyFill="1" applyBorder="1" applyAlignment="1">
      <alignment horizontal="center"/>
    </xf>
    <xf numFmtId="0" fontId="5" fillId="0" borderId="35" xfId="0" applyFont="1" applyBorder="1" applyAlignment="1" applyProtection="1">
      <alignment horizontal="center" vertical="top"/>
      <protection locked="0"/>
    </xf>
    <xf numFmtId="0" fontId="5" fillId="0" borderId="9" xfId="0" applyFont="1" applyBorder="1" applyAlignment="1" applyProtection="1">
      <alignment horizontal="center" vertical="top"/>
      <protection locked="0"/>
    </xf>
    <xf numFmtId="0" fontId="5" fillId="0" borderId="47" xfId="0" applyFont="1" applyBorder="1" applyAlignment="1" applyProtection="1">
      <alignment horizontal="center" vertical="top"/>
      <protection locked="0"/>
    </xf>
    <xf numFmtId="1" fontId="4" fillId="6" borderId="18" xfId="0" applyNumberFormat="1" applyFont="1" applyFill="1" applyBorder="1" applyAlignment="1" applyProtection="1">
      <alignment horizontal="right" vertical="center"/>
      <protection locked="0"/>
    </xf>
    <xf numFmtId="0" fontId="4" fillId="6" borderId="18" xfId="0" applyFont="1" applyFill="1" applyBorder="1" applyAlignment="1" applyProtection="1">
      <alignment horizontal="left" vertical="center" wrapText="1"/>
      <protection locked="0"/>
    </xf>
    <xf numFmtId="0" fontId="4" fillId="6" borderId="30" xfId="0" applyFont="1" applyFill="1" applyBorder="1" applyAlignment="1">
      <alignment vertical="top" wrapText="1" shrinkToFit="1" readingOrder="1"/>
    </xf>
    <xf numFmtId="0" fontId="5" fillId="6" borderId="0" xfId="0" applyFont="1" applyFill="1" applyAlignment="1" applyProtection="1">
      <alignment horizontal="center" vertical="top" wrapText="1"/>
      <protection locked="0"/>
    </xf>
  </cellXfs>
  <cellStyles count="1">
    <cellStyle name="Normální" xfId="0" builtinId="0"/>
  </cellStyles>
  <dxfs count="0"/>
  <tableStyles count="0" defaultTableStyle="TableStyleMedium2" defaultPivotStyle="PivotStyleMedium9"/>
  <colors>
    <mruColors>
      <color rgb="FF66FF66"/>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BO150"/>
  <sheetViews>
    <sheetView tabSelected="1" zoomScaleNormal="100" zoomScaleSheetLayoutView="100" workbookViewId="0">
      <pane ySplit="6" topLeftCell="A127" activePane="bottomLeft" state="frozen"/>
      <selection pane="bottomLeft" activeCell="F138" sqref="F138"/>
    </sheetView>
  </sheetViews>
  <sheetFormatPr defaultColWidth="8.140625" defaultRowHeight="12" customHeight="1" x14ac:dyDescent="0.25"/>
  <cols>
    <col min="1" max="1" width="9.28515625" style="22" customWidth="1"/>
    <col min="2" max="2" width="5.5703125" style="23" customWidth="1"/>
    <col min="3" max="3" width="13.140625" style="25" customWidth="1"/>
    <col min="4" max="4" width="67.85546875" style="24" customWidth="1"/>
    <col min="5" max="5" width="36.7109375" style="25" customWidth="1"/>
    <col min="6" max="6" width="32.85546875" style="25" customWidth="1"/>
    <col min="7" max="7" width="7.7109375" style="26" customWidth="1"/>
    <col min="8" max="8" width="7.140625" style="37" customWidth="1"/>
    <col min="9" max="13" width="15.42578125" style="7" customWidth="1"/>
    <col min="14" max="14" width="10.28515625" style="24" customWidth="1"/>
    <col min="15" max="18" width="4.7109375" style="7" customWidth="1"/>
    <col min="19" max="16384" width="8.140625" style="7"/>
  </cols>
  <sheetData>
    <row r="1" spans="1:67" ht="17.25" customHeight="1" x14ac:dyDescent="0.2">
      <c r="A1" s="3"/>
      <c r="B1" s="4"/>
      <c r="C1" s="6"/>
      <c r="D1" s="5"/>
      <c r="E1" s="6"/>
      <c r="F1" s="6"/>
      <c r="G1" s="30"/>
      <c r="H1" s="61"/>
      <c r="I1" s="118"/>
      <c r="J1" s="119"/>
      <c r="K1" s="119"/>
      <c r="L1" s="119"/>
      <c r="M1" s="120"/>
    </row>
    <row r="2" spans="1:67" ht="12.75" customHeight="1" x14ac:dyDescent="0.2">
      <c r="A2" s="116" t="s">
        <v>4</v>
      </c>
      <c r="B2" s="117"/>
      <c r="C2" s="8"/>
      <c r="D2" s="1" t="s">
        <v>154</v>
      </c>
      <c r="E2" s="8"/>
      <c r="F2" s="8"/>
      <c r="G2" s="31"/>
      <c r="H2" s="36"/>
      <c r="I2" s="121"/>
      <c r="J2" s="122"/>
      <c r="K2" s="122"/>
      <c r="L2" s="122"/>
      <c r="M2" s="123"/>
      <c r="N2" s="100"/>
    </row>
    <row r="3" spans="1:67" ht="12.75" customHeight="1" x14ac:dyDescent="0.2">
      <c r="A3" s="116" t="s">
        <v>6</v>
      </c>
      <c r="B3" s="117"/>
      <c r="C3" s="8"/>
      <c r="D3" s="2" t="s">
        <v>155</v>
      </c>
      <c r="E3" s="8"/>
      <c r="F3" s="8"/>
      <c r="G3" s="31"/>
      <c r="H3" s="36"/>
      <c r="I3" s="121"/>
      <c r="J3" s="122"/>
      <c r="K3" s="122"/>
      <c r="L3" s="122"/>
      <c r="M3" s="123"/>
    </row>
    <row r="4" spans="1:67" ht="12.75" customHeight="1" thickBot="1" x14ac:dyDescent="0.25">
      <c r="A4" s="27"/>
      <c r="B4" s="9"/>
      <c r="C4" s="11"/>
      <c r="D4" s="10"/>
      <c r="E4" s="11"/>
      <c r="F4" s="11"/>
      <c r="G4" s="32"/>
      <c r="H4" s="62"/>
      <c r="I4" s="124"/>
      <c r="J4" s="125"/>
      <c r="K4" s="125"/>
      <c r="L4" s="125"/>
      <c r="M4" s="126"/>
    </row>
    <row r="5" spans="1:67" ht="9.75" customHeight="1" thickBot="1" x14ac:dyDescent="0.25">
      <c r="A5" s="12"/>
      <c r="B5" s="38"/>
      <c r="C5" s="39"/>
      <c r="D5" s="40"/>
      <c r="E5" s="39"/>
      <c r="F5" s="39"/>
      <c r="G5" s="33"/>
      <c r="H5" s="63"/>
      <c r="I5" s="127"/>
      <c r="J5" s="128"/>
      <c r="K5" s="128"/>
      <c r="L5" s="128"/>
      <c r="M5" s="129"/>
    </row>
    <row r="6" spans="1:67" ht="26.25" thickBot="1" x14ac:dyDescent="0.25">
      <c r="A6" s="28" t="s">
        <v>22</v>
      </c>
      <c r="B6" s="41" t="s">
        <v>0</v>
      </c>
      <c r="C6" s="42" t="s">
        <v>173</v>
      </c>
      <c r="D6" s="42" t="s">
        <v>12</v>
      </c>
      <c r="E6" s="42" t="s">
        <v>13</v>
      </c>
      <c r="F6" s="42" t="s">
        <v>14</v>
      </c>
      <c r="G6" s="34" t="s">
        <v>11</v>
      </c>
      <c r="H6" s="64" t="s">
        <v>1</v>
      </c>
      <c r="I6" s="75" t="s">
        <v>165</v>
      </c>
      <c r="J6" s="75" t="s">
        <v>166</v>
      </c>
      <c r="K6" s="76" t="s">
        <v>167</v>
      </c>
      <c r="L6" s="76" t="s">
        <v>168</v>
      </c>
      <c r="M6" s="76" t="s">
        <v>169</v>
      </c>
      <c r="N6" s="86" t="s">
        <v>174</v>
      </c>
    </row>
    <row r="7" spans="1:67" ht="15" customHeight="1" thickBot="1" x14ac:dyDescent="0.25">
      <c r="A7" s="13"/>
      <c r="B7" s="14"/>
      <c r="C7" s="14"/>
      <c r="D7" s="14"/>
      <c r="E7" s="14"/>
      <c r="F7" s="14"/>
      <c r="G7" s="14"/>
      <c r="H7" s="65"/>
      <c r="I7" s="77"/>
      <c r="J7" s="77"/>
      <c r="K7" s="81">
        <f>K8+K28+K38+K42+K52+K61+K68+K71+K82+K92+K102+K113+K123+K134</f>
        <v>0</v>
      </c>
      <c r="L7" s="81">
        <f t="shared" ref="L7:M7" si="0">L8+L28+L38+L42+L52+L61+L68+L71+L82+L92+L102+L113+L123+L134</f>
        <v>0</v>
      </c>
      <c r="M7" s="81">
        <f t="shared" si="0"/>
        <v>0</v>
      </c>
      <c r="N7" s="87"/>
    </row>
    <row r="8" spans="1:67" s="53" customFormat="1" ht="15" customHeight="1" thickBot="1" x14ac:dyDescent="0.25">
      <c r="A8" s="49" t="s">
        <v>60</v>
      </c>
      <c r="B8" s="50"/>
      <c r="C8" s="50"/>
      <c r="D8" s="50"/>
      <c r="E8" s="50"/>
      <c r="F8" s="50"/>
      <c r="G8" s="101"/>
      <c r="H8" s="102"/>
      <c r="I8" s="78"/>
      <c r="J8" s="78"/>
      <c r="K8" s="79">
        <f>SUM(K9:K27)</f>
        <v>0</v>
      </c>
      <c r="L8" s="79">
        <f>SUM(L9:L27)</f>
        <v>0</v>
      </c>
      <c r="M8" s="79">
        <f>SUM(M9:M27)</f>
        <v>0</v>
      </c>
      <c r="N8" s="88"/>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row>
    <row r="9" spans="1:67" ht="62.45" customHeight="1" x14ac:dyDescent="0.25">
      <c r="A9" s="44" t="s">
        <v>61</v>
      </c>
      <c r="B9" s="45" t="s">
        <v>2</v>
      </c>
      <c r="C9" s="16" t="s">
        <v>183</v>
      </c>
      <c r="D9" s="17" t="s">
        <v>64</v>
      </c>
      <c r="E9" s="16" t="s">
        <v>63</v>
      </c>
      <c r="F9" s="16" t="s">
        <v>65</v>
      </c>
      <c r="G9" s="103">
        <v>1</v>
      </c>
      <c r="H9" s="104" t="s">
        <v>204</v>
      </c>
      <c r="I9" s="74"/>
      <c r="J9" s="55"/>
      <c r="K9" s="55">
        <f>I9*G9</f>
        <v>0</v>
      </c>
      <c r="L9" s="55">
        <f>J9*G9</f>
        <v>0</v>
      </c>
      <c r="M9" s="56">
        <f>L9+K9</f>
        <v>0</v>
      </c>
      <c r="N9" s="89" t="s">
        <v>178</v>
      </c>
    </row>
    <row r="10" spans="1:67" ht="62.45" customHeight="1" x14ac:dyDescent="0.25">
      <c r="A10" s="44" t="s">
        <v>61</v>
      </c>
      <c r="B10" s="45" t="s">
        <v>15</v>
      </c>
      <c r="C10" s="16" t="s">
        <v>183</v>
      </c>
      <c r="D10" s="17" t="s">
        <v>64</v>
      </c>
      <c r="E10" s="16" t="s">
        <v>63</v>
      </c>
      <c r="F10" s="16" t="s">
        <v>66</v>
      </c>
      <c r="G10" s="103">
        <v>1</v>
      </c>
      <c r="H10" s="104" t="s">
        <v>204</v>
      </c>
      <c r="I10" s="74"/>
      <c r="J10" s="55"/>
      <c r="K10" s="55">
        <f t="shared" ref="K10:K27" si="1">I10*G10</f>
        <v>0</v>
      </c>
      <c r="L10" s="55">
        <f t="shared" ref="L10:L27" si="2">J10*G10</f>
        <v>0</v>
      </c>
      <c r="M10" s="56">
        <f t="shared" ref="M10:M27" si="3">L10+K10</f>
        <v>0</v>
      </c>
      <c r="N10" s="89" t="s">
        <v>178</v>
      </c>
    </row>
    <row r="11" spans="1:67" ht="62.45" customHeight="1" x14ac:dyDescent="0.25">
      <c r="A11" s="44" t="s">
        <v>61</v>
      </c>
      <c r="B11" s="45" t="s">
        <v>16</v>
      </c>
      <c r="C11" s="16" t="s">
        <v>183</v>
      </c>
      <c r="D11" s="17" t="s">
        <v>64</v>
      </c>
      <c r="E11" s="16" t="s">
        <v>63</v>
      </c>
      <c r="F11" s="16" t="s">
        <v>170</v>
      </c>
      <c r="G11" s="103">
        <v>2</v>
      </c>
      <c r="H11" s="104" t="s">
        <v>204</v>
      </c>
      <c r="I11" s="74"/>
      <c r="J11" s="55"/>
      <c r="K11" s="55">
        <f t="shared" si="1"/>
        <v>0</v>
      </c>
      <c r="L11" s="55">
        <f t="shared" si="2"/>
        <v>0</v>
      </c>
      <c r="M11" s="56">
        <f t="shared" si="3"/>
        <v>0</v>
      </c>
      <c r="N11" s="89" t="s">
        <v>178</v>
      </c>
    </row>
    <row r="12" spans="1:67" x14ac:dyDescent="0.25">
      <c r="A12" s="44" t="s">
        <v>61</v>
      </c>
      <c r="B12" s="45" t="s">
        <v>17</v>
      </c>
      <c r="C12" s="16" t="s">
        <v>62</v>
      </c>
      <c r="D12" s="17" t="s">
        <v>67</v>
      </c>
      <c r="E12" s="16"/>
      <c r="F12" s="16" t="s">
        <v>68</v>
      </c>
      <c r="G12" s="103">
        <v>4</v>
      </c>
      <c r="H12" s="104" t="s">
        <v>204</v>
      </c>
      <c r="I12" s="74"/>
      <c r="J12" s="55"/>
      <c r="K12" s="55">
        <f t="shared" si="1"/>
        <v>0</v>
      </c>
      <c r="L12" s="55">
        <f t="shared" si="2"/>
        <v>0</v>
      </c>
      <c r="M12" s="56">
        <f t="shared" si="3"/>
        <v>0</v>
      </c>
      <c r="N12" s="89" t="s">
        <v>195</v>
      </c>
    </row>
    <row r="13" spans="1:67" x14ac:dyDescent="0.25">
      <c r="A13" s="44" t="s">
        <v>61</v>
      </c>
      <c r="B13" s="45" t="s">
        <v>23</v>
      </c>
      <c r="C13" s="16" t="s">
        <v>62</v>
      </c>
      <c r="D13" s="17" t="s">
        <v>67</v>
      </c>
      <c r="E13" s="16"/>
      <c r="F13" s="16" t="s">
        <v>69</v>
      </c>
      <c r="G13" s="103">
        <v>4</v>
      </c>
      <c r="H13" s="104" t="s">
        <v>204</v>
      </c>
      <c r="I13" s="74"/>
      <c r="J13" s="55"/>
      <c r="K13" s="55">
        <f t="shared" si="1"/>
        <v>0</v>
      </c>
      <c r="L13" s="55">
        <f t="shared" si="2"/>
        <v>0</v>
      </c>
      <c r="M13" s="56">
        <f t="shared" si="3"/>
        <v>0</v>
      </c>
      <c r="N13" s="89" t="s">
        <v>195</v>
      </c>
    </row>
    <row r="14" spans="1:67" ht="24" x14ac:dyDescent="0.25">
      <c r="A14" s="44" t="s">
        <v>61</v>
      </c>
      <c r="B14" s="45" t="s">
        <v>70</v>
      </c>
      <c r="C14" s="16" t="s">
        <v>176</v>
      </c>
      <c r="D14" s="17" t="s">
        <v>71</v>
      </c>
      <c r="E14" s="16"/>
      <c r="F14" s="16" t="s">
        <v>161</v>
      </c>
      <c r="G14" s="103">
        <v>2</v>
      </c>
      <c r="H14" s="104" t="s">
        <v>204</v>
      </c>
      <c r="I14" s="74"/>
      <c r="J14" s="55"/>
      <c r="K14" s="55">
        <f t="shared" si="1"/>
        <v>0</v>
      </c>
      <c r="L14" s="55">
        <f t="shared" si="2"/>
        <v>0</v>
      </c>
      <c r="M14" s="56">
        <f t="shared" si="3"/>
        <v>0</v>
      </c>
      <c r="N14" s="89" t="s">
        <v>178</v>
      </c>
    </row>
    <row r="15" spans="1:67" ht="24" x14ac:dyDescent="0.25">
      <c r="A15" s="44" t="s">
        <v>61</v>
      </c>
      <c r="B15" s="45" t="s">
        <v>72</v>
      </c>
      <c r="C15" s="16" t="s">
        <v>176</v>
      </c>
      <c r="D15" s="17" t="s">
        <v>71</v>
      </c>
      <c r="E15" s="16"/>
      <c r="F15" s="16" t="s">
        <v>162</v>
      </c>
      <c r="G15" s="103">
        <v>2</v>
      </c>
      <c r="H15" s="104" t="s">
        <v>204</v>
      </c>
      <c r="I15" s="74"/>
      <c r="J15" s="55"/>
      <c r="K15" s="55">
        <f t="shared" si="1"/>
        <v>0</v>
      </c>
      <c r="L15" s="55">
        <f t="shared" si="2"/>
        <v>0</v>
      </c>
      <c r="M15" s="56">
        <f t="shared" si="3"/>
        <v>0</v>
      </c>
      <c r="N15" s="89" t="s">
        <v>178</v>
      </c>
    </row>
    <row r="16" spans="1:67" ht="24" x14ac:dyDescent="0.25">
      <c r="A16" s="44" t="s">
        <v>61</v>
      </c>
      <c r="B16" s="45" t="s">
        <v>73</v>
      </c>
      <c r="C16" s="16" t="s">
        <v>177</v>
      </c>
      <c r="D16" s="17" t="s">
        <v>71</v>
      </c>
      <c r="E16" s="16"/>
      <c r="F16" s="16" t="s">
        <v>163</v>
      </c>
      <c r="G16" s="103">
        <v>4</v>
      </c>
      <c r="H16" s="104" t="s">
        <v>204</v>
      </c>
      <c r="I16" s="74"/>
      <c r="J16" s="55"/>
      <c r="K16" s="55">
        <f t="shared" si="1"/>
        <v>0</v>
      </c>
      <c r="L16" s="55">
        <f t="shared" si="2"/>
        <v>0</v>
      </c>
      <c r="M16" s="56">
        <f t="shared" si="3"/>
        <v>0</v>
      </c>
      <c r="N16" s="89" t="s">
        <v>178</v>
      </c>
    </row>
    <row r="17" spans="1:67" ht="24" x14ac:dyDescent="0.25">
      <c r="A17" s="44" t="s">
        <v>61</v>
      </c>
      <c r="B17" s="45" t="s">
        <v>32</v>
      </c>
      <c r="C17" s="16" t="s">
        <v>179</v>
      </c>
      <c r="D17" s="17" t="s">
        <v>74</v>
      </c>
      <c r="E17" s="16" t="s">
        <v>75</v>
      </c>
      <c r="F17" s="16" t="s">
        <v>76</v>
      </c>
      <c r="G17" s="105">
        <v>1</v>
      </c>
      <c r="H17" s="104" t="s">
        <v>204</v>
      </c>
      <c r="I17" s="74"/>
      <c r="J17" s="55"/>
      <c r="K17" s="55">
        <f t="shared" si="1"/>
        <v>0</v>
      </c>
      <c r="L17" s="55">
        <f t="shared" si="2"/>
        <v>0</v>
      </c>
      <c r="M17" s="56">
        <f t="shared" si="3"/>
        <v>0</v>
      </c>
      <c r="N17" s="89" t="s">
        <v>178</v>
      </c>
    </row>
    <row r="18" spans="1:67" ht="24" x14ac:dyDescent="0.25">
      <c r="A18" s="44" t="s">
        <v>61</v>
      </c>
      <c r="B18" s="45" t="s">
        <v>33</v>
      </c>
      <c r="C18" s="16" t="s">
        <v>179</v>
      </c>
      <c r="D18" s="17" t="s">
        <v>74</v>
      </c>
      <c r="E18" s="16" t="s">
        <v>75</v>
      </c>
      <c r="F18" s="16" t="s">
        <v>77</v>
      </c>
      <c r="G18" s="105">
        <v>1</v>
      </c>
      <c r="H18" s="104" t="s">
        <v>204</v>
      </c>
      <c r="I18" s="74"/>
      <c r="J18" s="55"/>
      <c r="K18" s="55">
        <f t="shared" si="1"/>
        <v>0</v>
      </c>
      <c r="L18" s="55">
        <f t="shared" si="2"/>
        <v>0</v>
      </c>
      <c r="M18" s="56">
        <f t="shared" si="3"/>
        <v>0</v>
      </c>
      <c r="N18" s="89" t="s">
        <v>178</v>
      </c>
    </row>
    <row r="19" spans="1:67" ht="24" x14ac:dyDescent="0.25">
      <c r="A19" s="44" t="s">
        <v>61</v>
      </c>
      <c r="B19" s="45" t="s">
        <v>34</v>
      </c>
      <c r="C19" s="16" t="s">
        <v>180</v>
      </c>
      <c r="D19" s="17" t="s">
        <v>74</v>
      </c>
      <c r="E19" s="16" t="s">
        <v>75</v>
      </c>
      <c r="F19" s="16" t="s">
        <v>79</v>
      </c>
      <c r="G19" s="105">
        <v>2</v>
      </c>
      <c r="H19" s="104" t="s">
        <v>204</v>
      </c>
      <c r="I19" s="74"/>
      <c r="J19" s="55"/>
      <c r="K19" s="55">
        <f t="shared" si="1"/>
        <v>0</v>
      </c>
      <c r="L19" s="55">
        <f t="shared" si="2"/>
        <v>0</v>
      </c>
      <c r="M19" s="56">
        <f t="shared" si="3"/>
        <v>0</v>
      </c>
      <c r="N19" s="89" t="s">
        <v>178</v>
      </c>
    </row>
    <row r="20" spans="1:67" ht="24" x14ac:dyDescent="0.25">
      <c r="A20" s="44" t="s">
        <v>61</v>
      </c>
      <c r="B20" s="45" t="s">
        <v>35</v>
      </c>
      <c r="C20" s="16" t="s">
        <v>180</v>
      </c>
      <c r="D20" s="17" t="s">
        <v>74</v>
      </c>
      <c r="E20" s="16" t="s">
        <v>75</v>
      </c>
      <c r="F20" s="16" t="s">
        <v>80</v>
      </c>
      <c r="G20" s="105">
        <v>2</v>
      </c>
      <c r="H20" s="104" t="s">
        <v>204</v>
      </c>
      <c r="I20" s="74"/>
      <c r="J20" s="55"/>
      <c r="K20" s="55">
        <f t="shared" si="1"/>
        <v>0</v>
      </c>
      <c r="L20" s="55">
        <f t="shared" si="2"/>
        <v>0</v>
      </c>
      <c r="M20" s="56">
        <f t="shared" si="3"/>
        <v>0</v>
      </c>
      <c r="N20" s="89" t="s">
        <v>178</v>
      </c>
    </row>
    <row r="21" spans="1:67" ht="24" x14ac:dyDescent="0.25">
      <c r="A21" s="44" t="s">
        <v>61</v>
      </c>
      <c r="B21" s="45" t="s">
        <v>36</v>
      </c>
      <c r="C21" s="16" t="s">
        <v>181</v>
      </c>
      <c r="D21" s="17" t="s">
        <v>74</v>
      </c>
      <c r="E21" s="16" t="s">
        <v>75</v>
      </c>
      <c r="F21" s="16" t="s">
        <v>81</v>
      </c>
      <c r="G21" s="105">
        <v>2</v>
      </c>
      <c r="H21" s="104" t="s">
        <v>204</v>
      </c>
      <c r="I21" s="74"/>
      <c r="J21" s="55"/>
      <c r="K21" s="55">
        <f t="shared" si="1"/>
        <v>0</v>
      </c>
      <c r="L21" s="55">
        <f t="shared" si="2"/>
        <v>0</v>
      </c>
      <c r="M21" s="56">
        <f t="shared" si="3"/>
        <v>0</v>
      </c>
      <c r="N21" s="89" t="s">
        <v>178</v>
      </c>
    </row>
    <row r="22" spans="1:67" x14ac:dyDescent="0.25">
      <c r="A22" s="44" t="s">
        <v>61</v>
      </c>
      <c r="B22" s="45" t="s">
        <v>38</v>
      </c>
      <c r="C22" s="16" t="s">
        <v>62</v>
      </c>
      <c r="D22" s="17" t="s">
        <v>82</v>
      </c>
      <c r="E22" s="16" t="s">
        <v>83</v>
      </c>
      <c r="F22" s="16" t="s">
        <v>84</v>
      </c>
      <c r="G22" s="105">
        <v>14</v>
      </c>
      <c r="H22" s="104" t="s">
        <v>204</v>
      </c>
      <c r="I22" s="74"/>
      <c r="J22" s="55"/>
      <c r="K22" s="55">
        <f t="shared" si="1"/>
        <v>0</v>
      </c>
      <c r="L22" s="55">
        <f t="shared" si="2"/>
        <v>0</v>
      </c>
      <c r="M22" s="56">
        <f t="shared" si="3"/>
        <v>0</v>
      </c>
      <c r="N22" s="89" t="s">
        <v>195</v>
      </c>
    </row>
    <row r="23" spans="1:67" x14ac:dyDescent="0.25">
      <c r="A23" s="44" t="s">
        <v>61</v>
      </c>
      <c r="B23" s="45" t="s">
        <v>39</v>
      </c>
      <c r="C23" s="16" t="s">
        <v>62</v>
      </c>
      <c r="D23" s="17" t="s">
        <v>82</v>
      </c>
      <c r="E23" s="16" t="s">
        <v>83</v>
      </c>
      <c r="F23" s="16" t="s">
        <v>85</v>
      </c>
      <c r="G23" s="105">
        <v>25</v>
      </c>
      <c r="H23" s="104" t="s">
        <v>204</v>
      </c>
      <c r="I23" s="74"/>
      <c r="J23" s="55"/>
      <c r="K23" s="55">
        <f t="shared" si="1"/>
        <v>0</v>
      </c>
      <c r="L23" s="55">
        <f t="shared" si="2"/>
        <v>0</v>
      </c>
      <c r="M23" s="56">
        <f t="shared" si="3"/>
        <v>0</v>
      </c>
      <c r="N23" s="89" t="s">
        <v>195</v>
      </c>
    </row>
    <row r="24" spans="1:67" ht="24" x14ac:dyDescent="0.25">
      <c r="A24" s="44" t="s">
        <v>61</v>
      </c>
      <c r="B24" s="45" t="s">
        <v>86</v>
      </c>
      <c r="C24" s="16" t="s">
        <v>182</v>
      </c>
      <c r="D24" s="17" t="s">
        <v>87</v>
      </c>
      <c r="E24" s="16" t="s">
        <v>88</v>
      </c>
      <c r="F24" s="16" t="s">
        <v>89</v>
      </c>
      <c r="G24" s="105">
        <v>1</v>
      </c>
      <c r="H24" s="104" t="s">
        <v>204</v>
      </c>
      <c r="I24" s="74"/>
      <c r="J24" s="55"/>
      <c r="K24" s="55">
        <f t="shared" si="1"/>
        <v>0</v>
      </c>
      <c r="L24" s="55">
        <f t="shared" si="2"/>
        <v>0</v>
      </c>
      <c r="M24" s="56">
        <f t="shared" si="3"/>
        <v>0</v>
      </c>
      <c r="N24" s="89" t="s">
        <v>178</v>
      </c>
    </row>
    <row r="25" spans="1:67" x14ac:dyDescent="0.25">
      <c r="A25" s="44" t="s">
        <v>61</v>
      </c>
      <c r="B25" s="45" t="s">
        <v>44</v>
      </c>
      <c r="C25" s="16" t="s">
        <v>62</v>
      </c>
      <c r="D25" s="17" t="s">
        <v>91</v>
      </c>
      <c r="E25" s="16"/>
      <c r="F25" s="16"/>
      <c r="G25" s="105">
        <v>710</v>
      </c>
      <c r="H25" s="104" t="s">
        <v>48</v>
      </c>
      <c r="I25" s="74"/>
      <c r="J25" s="55"/>
      <c r="K25" s="55">
        <f t="shared" si="1"/>
        <v>0</v>
      </c>
      <c r="L25" s="55">
        <f t="shared" si="2"/>
        <v>0</v>
      </c>
      <c r="M25" s="56">
        <f t="shared" si="3"/>
        <v>0</v>
      </c>
      <c r="N25" s="89" t="s">
        <v>195</v>
      </c>
    </row>
    <row r="26" spans="1:67" x14ac:dyDescent="0.25">
      <c r="A26" s="44" t="s">
        <v>61</v>
      </c>
      <c r="B26" s="45" t="s">
        <v>45</v>
      </c>
      <c r="C26" s="16" t="s">
        <v>62</v>
      </c>
      <c r="D26" s="17" t="s">
        <v>90</v>
      </c>
      <c r="E26" s="16"/>
      <c r="F26" s="16"/>
      <c r="G26" s="105">
        <v>180</v>
      </c>
      <c r="H26" s="104" t="s">
        <v>48</v>
      </c>
      <c r="I26" s="74"/>
      <c r="J26" s="55"/>
      <c r="K26" s="55">
        <f t="shared" si="1"/>
        <v>0</v>
      </c>
      <c r="L26" s="55">
        <f t="shared" si="2"/>
        <v>0</v>
      </c>
      <c r="M26" s="56">
        <f t="shared" si="3"/>
        <v>0</v>
      </c>
      <c r="N26" s="89" t="s">
        <v>195</v>
      </c>
    </row>
    <row r="27" spans="1:67" ht="12.75" thickBot="1" x14ac:dyDescent="0.3">
      <c r="A27" s="44" t="s">
        <v>61</v>
      </c>
      <c r="B27" s="45" t="s">
        <v>49</v>
      </c>
      <c r="C27" s="16" t="s">
        <v>62</v>
      </c>
      <c r="D27" s="17" t="s">
        <v>93</v>
      </c>
      <c r="E27" s="16"/>
      <c r="F27" s="16" t="s">
        <v>94</v>
      </c>
      <c r="G27" s="105">
        <v>80</v>
      </c>
      <c r="H27" s="104" t="s">
        <v>48</v>
      </c>
      <c r="I27" s="80"/>
      <c r="J27" s="57"/>
      <c r="K27" s="57">
        <f t="shared" si="1"/>
        <v>0</v>
      </c>
      <c r="L27" s="57">
        <f t="shared" si="2"/>
        <v>0</v>
      </c>
      <c r="M27" s="58">
        <f t="shared" si="3"/>
        <v>0</v>
      </c>
      <c r="N27" s="89" t="s">
        <v>195</v>
      </c>
    </row>
    <row r="28" spans="1:67" s="53" customFormat="1" ht="15" customHeight="1" thickBot="1" x14ac:dyDescent="0.25">
      <c r="A28" s="49" t="s">
        <v>95</v>
      </c>
      <c r="B28" s="50"/>
      <c r="C28" s="50"/>
      <c r="D28" s="50"/>
      <c r="E28" s="50"/>
      <c r="F28" s="50"/>
      <c r="G28" s="101"/>
      <c r="H28" s="102"/>
      <c r="I28" s="78"/>
      <c r="J28" s="78"/>
      <c r="K28" s="79">
        <f>SUM(K29:K37)</f>
        <v>0</v>
      </c>
      <c r="L28" s="79">
        <f>SUM(L29:L37)</f>
        <v>0</v>
      </c>
      <c r="M28" s="79">
        <f>SUM(M29:M37)</f>
        <v>0</v>
      </c>
      <c r="N28" s="88"/>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row>
    <row r="29" spans="1:67" ht="62.45" customHeight="1" x14ac:dyDescent="0.25">
      <c r="A29" s="44" t="s">
        <v>100</v>
      </c>
      <c r="B29" s="45" t="s">
        <v>2</v>
      </c>
      <c r="C29" s="16" t="s">
        <v>183</v>
      </c>
      <c r="D29" s="17" t="s">
        <v>97</v>
      </c>
      <c r="E29" s="16" t="s">
        <v>63</v>
      </c>
      <c r="F29" s="16" t="s">
        <v>96</v>
      </c>
      <c r="G29" s="103">
        <v>1</v>
      </c>
      <c r="H29" s="104" t="s">
        <v>204</v>
      </c>
      <c r="I29" s="74"/>
      <c r="J29" s="55"/>
      <c r="K29" s="55">
        <f t="shared" ref="K29:K37" si="4">I29*G29</f>
        <v>0</v>
      </c>
      <c r="L29" s="55">
        <f t="shared" ref="L29:L37" si="5">J29*G29</f>
        <v>0</v>
      </c>
      <c r="M29" s="56">
        <f t="shared" ref="M29:M37" si="6">L29+K29</f>
        <v>0</v>
      </c>
      <c r="N29" s="89" t="s">
        <v>178</v>
      </c>
    </row>
    <row r="30" spans="1:67" x14ac:dyDescent="0.25">
      <c r="A30" s="44" t="s">
        <v>100</v>
      </c>
      <c r="B30" s="45" t="s">
        <v>15</v>
      </c>
      <c r="C30" s="16" t="s">
        <v>62</v>
      </c>
      <c r="D30" s="17" t="s">
        <v>67</v>
      </c>
      <c r="E30" s="16"/>
      <c r="F30" s="16" t="s">
        <v>68</v>
      </c>
      <c r="G30" s="103">
        <v>2</v>
      </c>
      <c r="H30" s="104" t="s">
        <v>204</v>
      </c>
      <c r="I30" s="74"/>
      <c r="J30" s="55"/>
      <c r="K30" s="55">
        <f t="shared" si="4"/>
        <v>0</v>
      </c>
      <c r="L30" s="55">
        <f t="shared" si="5"/>
        <v>0</v>
      </c>
      <c r="M30" s="56">
        <f t="shared" si="6"/>
        <v>0</v>
      </c>
      <c r="N30" s="89" t="s">
        <v>195</v>
      </c>
    </row>
    <row r="31" spans="1:67" ht="24" x14ac:dyDescent="0.25">
      <c r="A31" s="44" t="s">
        <v>100</v>
      </c>
      <c r="B31" s="45" t="s">
        <v>32</v>
      </c>
      <c r="C31" s="16" t="s">
        <v>180</v>
      </c>
      <c r="D31" s="17" t="s">
        <v>98</v>
      </c>
      <c r="E31" s="16" t="s">
        <v>99</v>
      </c>
      <c r="F31" s="16" t="s">
        <v>78</v>
      </c>
      <c r="G31" s="105">
        <v>1</v>
      </c>
      <c r="H31" s="104" t="s">
        <v>204</v>
      </c>
      <c r="I31" s="74"/>
      <c r="J31" s="55"/>
      <c r="K31" s="55">
        <f t="shared" si="4"/>
        <v>0</v>
      </c>
      <c r="L31" s="55">
        <f t="shared" si="5"/>
        <v>0</v>
      </c>
      <c r="M31" s="56">
        <f t="shared" si="6"/>
        <v>0</v>
      </c>
      <c r="N31" s="89" t="s">
        <v>178</v>
      </c>
    </row>
    <row r="32" spans="1:67" x14ac:dyDescent="0.25">
      <c r="A32" s="44" t="s">
        <v>100</v>
      </c>
      <c r="B32" s="45" t="s">
        <v>37</v>
      </c>
      <c r="C32" s="16" t="s">
        <v>62</v>
      </c>
      <c r="D32" s="17" t="s">
        <v>120</v>
      </c>
      <c r="E32" s="16" t="s">
        <v>102</v>
      </c>
      <c r="F32" s="16" t="s">
        <v>30</v>
      </c>
      <c r="G32" s="105">
        <v>6</v>
      </c>
      <c r="H32" s="104" t="s">
        <v>204</v>
      </c>
      <c r="I32" s="74"/>
      <c r="J32" s="55"/>
      <c r="K32" s="55">
        <f t="shared" si="4"/>
        <v>0</v>
      </c>
      <c r="L32" s="55">
        <f t="shared" si="5"/>
        <v>0</v>
      </c>
      <c r="M32" s="56">
        <f t="shared" si="6"/>
        <v>0</v>
      </c>
      <c r="N32" s="89" t="s">
        <v>195</v>
      </c>
    </row>
    <row r="33" spans="1:67" x14ac:dyDescent="0.25">
      <c r="A33" s="44" t="s">
        <v>100</v>
      </c>
      <c r="B33" s="45" t="s">
        <v>86</v>
      </c>
      <c r="C33" s="16" t="s">
        <v>62</v>
      </c>
      <c r="D33" s="17" t="s">
        <v>101</v>
      </c>
      <c r="E33" s="16"/>
      <c r="F33" s="16" t="s">
        <v>68</v>
      </c>
      <c r="G33" s="105">
        <v>1</v>
      </c>
      <c r="H33" s="104" t="s">
        <v>204</v>
      </c>
      <c r="I33" s="74"/>
      <c r="J33" s="55"/>
      <c r="K33" s="55">
        <f t="shared" si="4"/>
        <v>0</v>
      </c>
      <c r="L33" s="55">
        <f t="shared" si="5"/>
        <v>0</v>
      </c>
      <c r="M33" s="56">
        <f t="shared" si="6"/>
        <v>0</v>
      </c>
      <c r="N33" s="89" t="s">
        <v>195</v>
      </c>
    </row>
    <row r="34" spans="1:67" ht="24" x14ac:dyDescent="0.25">
      <c r="A34" s="44" t="s">
        <v>100</v>
      </c>
      <c r="B34" s="45" t="s">
        <v>47</v>
      </c>
      <c r="C34" s="16" t="s">
        <v>184</v>
      </c>
      <c r="D34" s="17" t="s">
        <v>103</v>
      </c>
      <c r="E34" s="16" t="s">
        <v>92</v>
      </c>
      <c r="F34" s="16" t="s">
        <v>68</v>
      </c>
      <c r="G34" s="105">
        <v>6</v>
      </c>
      <c r="H34" s="104" t="s">
        <v>3</v>
      </c>
      <c r="I34" s="74"/>
      <c r="J34" s="55"/>
      <c r="K34" s="55">
        <f t="shared" si="4"/>
        <v>0</v>
      </c>
      <c r="L34" s="55">
        <f t="shared" si="5"/>
        <v>0</v>
      </c>
      <c r="M34" s="56">
        <f t="shared" si="6"/>
        <v>0</v>
      </c>
      <c r="N34" s="89" t="s">
        <v>175</v>
      </c>
    </row>
    <row r="35" spans="1:67" x14ac:dyDescent="0.25">
      <c r="A35" s="44" t="s">
        <v>100</v>
      </c>
      <c r="B35" s="45" t="s">
        <v>44</v>
      </c>
      <c r="C35" s="16" t="s">
        <v>62</v>
      </c>
      <c r="D35" s="17" t="s">
        <v>91</v>
      </c>
      <c r="E35" s="16"/>
      <c r="F35" s="16"/>
      <c r="G35" s="105">
        <v>32</v>
      </c>
      <c r="H35" s="104" t="s">
        <v>48</v>
      </c>
      <c r="I35" s="74"/>
      <c r="J35" s="55"/>
      <c r="K35" s="55">
        <f t="shared" si="4"/>
        <v>0</v>
      </c>
      <c r="L35" s="55">
        <f t="shared" si="5"/>
        <v>0</v>
      </c>
      <c r="M35" s="56">
        <f t="shared" si="6"/>
        <v>0</v>
      </c>
      <c r="N35" s="89" t="s">
        <v>195</v>
      </c>
    </row>
    <row r="36" spans="1:67" x14ac:dyDescent="0.25">
      <c r="A36" s="44" t="s">
        <v>100</v>
      </c>
      <c r="B36" s="45" t="s">
        <v>45</v>
      </c>
      <c r="C36" s="16" t="s">
        <v>62</v>
      </c>
      <c r="D36" s="17" t="s">
        <v>90</v>
      </c>
      <c r="E36" s="16"/>
      <c r="F36" s="16"/>
      <c r="G36" s="105">
        <v>12</v>
      </c>
      <c r="H36" s="104" t="s">
        <v>48</v>
      </c>
      <c r="I36" s="74"/>
      <c r="J36" s="55"/>
      <c r="K36" s="55">
        <f t="shared" si="4"/>
        <v>0</v>
      </c>
      <c r="L36" s="55">
        <f t="shared" si="5"/>
        <v>0</v>
      </c>
      <c r="M36" s="56">
        <f t="shared" si="6"/>
        <v>0</v>
      </c>
      <c r="N36" s="89" t="s">
        <v>195</v>
      </c>
    </row>
    <row r="37" spans="1:67" ht="12.75" thickBot="1" x14ac:dyDescent="0.3">
      <c r="A37" s="44" t="s">
        <v>100</v>
      </c>
      <c r="B37" s="45" t="s">
        <v>49</v>
      </c>
      <c r="C37" s="16" t="s">
        <v>62</v>
      </c>
      <c r="D37" s="17" t="s">
        <v>104</v>
      </c>
      <c r="E37" s="16"/>
      <c r="F37" s="16" t="s">
        <v>105</v>
      </c>
      <c r="G37" s="105">
        <v>12</v>
      </c>
      <c r="H37" s="104" t="s">
        <v>48</v>
      </c>
      <c r="I37" s="80"/>
      <c r="J37" s="57"/>
      <c r="K37" s="57">
        <f t="shared" si="4"/>
        <v>0</v>
      </c>
      <c r="L37" s="57">
        <f t="shared" si="5"/>
        <v>0</v>
      </c>
      <c r="M37" s="58">
        <f t="shared" si="6"/>
        <v>0</v>
      </c>
      <c r="N37" s="89" t="s">
        <v>195</v>
      </c>
    </row>
    <row r="38" spans="1:67" s="53" customFormat="1" ht="15" customHeight="1" thickBot="1" x14ac:dyDescent="0.25">
      <c r="A38" s="49" t="s">
        <v>171</v>
      </c>
      <c r="B38" s="50"/>
      <c r="C38" s="50"/>
      <c r="D38" s="50"/>
      <c r="E38" s="50"/>
      <c r="F38" s="50"/>
      <c r="G38" s="101"/>
      <c r="H38" s="102"/>
      <c r="I38" s="78"/>
      <c r="J38" s="78"/>
      <c r="K38" s="79">
        <f>SUM(K39:K41)</f>
        <v>0</v>
      </c>
      <c r="L38" s="79">
        <f>SUM(L39:L41)</f>
        <v>0</v>
      </c>
      <c r="M38" s="79">
        <f>SUM(M39:M41)</f>
        <v>0</v>
      </c>
      <c r="N38" s="88"/>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row>
    <row r="39" spans="1:67" x14ac:dyDescent="0.25">
      <c r="A39" s="44" t="s">
        <v>172</v>
      </c>
      <c r="B39" s="45" t="s">
        <v>37</v>
      </c>
      <c r="C39" s="16" t="s">
        <v>62</v>
      </c>
      <c r="D39" s="17" t="s">
        <v>121</v>
      </c>
      <c r="E39" s="16" t="s">
        <v>102</v>
      </c>
      <c r="F39" s="16" t="s">
        <v>122</v>
      </c>
      <c r="G39" s="103">
        <v>2</v>
      </c>
      <c r="H39" s="104" t="s">
        <v>3</v>
      </c>
      <c r="I39" s="74"/>
      <c r="J39" s="55"/>
      <c r="K39" s="55">
        <f t="shared" ref="K39:K41" si="7">I39*G39</f>
        <v>0</v>
      </c>
      <c r="L39" s="55">
        <f t="shared" ref="L39:L41" si="8">J39*G39</f>
        <v>0</v>
      </c>
      <c r="M39" s="56">
        <f t="shared" ref="M39:M41" si="9">L39+K39</f>
        <v>0</v>
      </c>
      <c r="N39" s="89" t="s">
        <v>195</v>
      </c>
    </row>
    <row r="40" spans="1:67" ht="12" customHeight="1" x14ac:dyDescent="0.25">
      <c r="A40" s="44" t="s">
        <v>172</v>
      </c>
      <c r="B40" s="45" t="s">
        <v>86</v>
      </c>
      <c r="C40" s="16" t="s">
        <v>62</v>
      </c>
      <c r="D40" s="17" t="s">
        <v>101</v>
      </c>
      <c r="E40" s="16"/>
      <c r="F40" s="16" t="s">
        <v>122</v>
      </c>
      <c r="G40" s="103">
        <v>2</v>
      </c>
      <c r="H40" s="104" t="s">
        <v>204</v>
      </c>
      <c r="I40" s="74"/>
      <c r="J40" s="55"/>
      <c r="K40" s="55">
        <f t="shared" si="7"/>
        <v>0</v>
      </c>
      <c r="L40" s="55">
        <f t="shared" si="8"/>
        <v>0</v>
      </c>
      <c r="M40" s="56">
        <f t="shared" si="9"/>
        <v>0</v>
      </c>
      <c r="N40" s="89" t="s">
        <v>195</v>
      </c>
    </row>
    <row r="41" spans="1:67" ht="24.75" thickBot="1" x14ac:dyDescent="0.3">
      <c r="A41" s="44" t="s">
        <v>172</v>
      </c>
      <c r="B41" s="45" t="s">
        <v>43</v>
      </c>
      <c r="C41" s="16" t="s">
        <v>185</v>
      </c>
      <c r="D41" s="17" t="s">
        <v>103</v>
      </c>
      <c r="E41" s="16" t="s">
        <v>92</v>
      </c>
      <c r="F41" s="16" t="s">
        <v>122</v>
      </c>
      <c r="G41" s="103">
        <v>6</v>
      </c>
      <c r="H41" s="104" t="s">
        <v>3</v>
      </c>
      <c r="I41" s="74"/>
      <c r="J41" s="55"/>
      <c r="K41" s="55">
        <f t="shared" si="7"/>
        <v>0</v>
      </c>
      <c r="L41" s="55">
        <f t="shared" si="8"/>
        <v>0</v>
      </c>
      <c r="M41" s="56">
        <f t="shared" si="9"/>
        <v>0</v>
      </c>
      <c r="N41" s="89" t="s">
        <v>175</v>
      </c>
    </row>
    <row r="42" spans="1:67" s="53" customFormat="1" ht="15" customHeight="1" thickBot="1" x14ac:dyDescent="0.25">
      <c r="A42" s="49" t="s">
        <v>117</v>
      </c>
      <c r="B42" s="50"/>
      <c r="C42" s="50"/>
      <c r="D42" s="50"/>
      <c r="E42" s="50"/>
      <c r="F42" s="50"/>
      <c r="G42" s="101"/>
      <c r="H42" s="102"/>
      <c r="I42" s="78"/>
      <c r="J42" s="78"/>
      <c r="K42" s="79">
        <f>SUM(K43:K51)</f>
        <v>0</v>
      </c>
      <c r="L42" s="79">
        <f>SUM(L43:L51)</f>
        <v>0</v>
      </c>
      <c r="M42" s="79">
        <f>SUM(M43:M51)</f>
        <v>0</v>
      </c>
      <c r="N42" s="88"/>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row>
    <row r="43" spans="1:67" ht="36" x14ac:dyDescent="0.25">
      <c r="A43" s="44" t="s">
        <v>106</v>
      </c>
      <c r="B43" s="45" t="s">
        <v>2</v>
      </c>
      <c r="C43" s="16" t="s">
        <v>190</v>
      </c>
      <c r="D43" s="17" t="s">
        <v>107</v>
      </c>
      <c r="E43" s="16" t="s">
        <v>108</v>
      </c>
      <c r="F43" s="16" t="s">
        <v>124</v>
      </c>
      <c r="G43" s="103">
        <v>2</v>
      </c>
      <c r="H43" s="104" t="s">
        <v>204</v>
      </c>
      <c r="I43" s="74"/>
      <c r="J43" s="55"/>
      <c r="K43" s="55">
        <f t="shared" ref="K43:K51" si="10">I43*G43</f>
        <v>0</v>
      </c>
      <c r="L43" s="55">
        <f t="shared" ref="L43:L51" si="11">J43*G43</f>
        <v>0</v>
      </c>
      <c r="M43" s="56">
        <f t="shared" ref="M43:M51" si="12">L43+K43</f>
        <v>0</v>
      </c>
      <c r="N43" s="89" t="s">
        <v>178</v>
      </c>
    </row>
    <row r="44" spans="1:67" x14ac:dyDescent="0.25">
      <c r="A44" s="44" t="s">
        <v>106</v>
      </c>
      <c r="B44" s="45" t="s">
        <v>32</v>
      </c>
      <c r="C44" s="16" t="s">
        <v>62</v>
      </c>
      <c r="D44" s="17" t="s">
        <v>51</v>
      </c>
      <c r="E44" s="16"/>
      <c r="F44" s="16" t="s">
        <v>8</v>
      </c>
      <c r="G44" s="103">
        <v>2</v>
      </c>
      <c r="H44" s="104" t="s">
        <v>204</v>
      </c>
      <c r="I44" s="74"/>
      <c r="J44" s="55"/>
      <c r="K44" s="55">
        <f t="shared" si="10"/>
        <v>0</v>
      </c>
      <c r="L44" s="55">
        <f t="shared" si="11"/>
        <v>0</v>
      </c>
      <c r="M44" s="56">
        <f t="shared" si="12"/>
        <v>0</v>
      </c>
      <c r="N44" s="89" t="s">
        <v>195</v>
      </c>
    </row>
    <row r="45" spans="1:67" ht="24" x14ac:dyDescent="0.25">
      <c r="A45" s="44" t="s">
        <v>106</v>
      </c>
      <c r="B45" s="45" t="s">
        <v>38</v>
      </c>
      <c r="C45" s="16" t="s">
        <v>186</v>
      </c>
      <c r="D45" s="17" t="s">
        <v>109</v>
      </c>
      <c r="E45" s="16" t="s">
        <v>111</v>
      </c>
      <c r="F45" s="16" t="s">
        <v>110</v>
      </c>
      <c r="G45" s="105">
        <v>2</v>
      </c>
      <c r="H45" s="104" t="s">
        <v>204</v>
      </c>
      <c r="I45" s="74"/>
      <c r="J45" s="55"/>
      <c r="K45" s="55">
        <f t="shared" si="10"/>
        <v>0</v>
      </c>
      <c r="L45" s="55">
        <f t="shared" si="11"/>
        <v>0</v>
      </c>
      <c r="M45" s="56">
        <f t="shared" si="12"/>
        <v>0</v>
      </c>
      <c r="N45" s="89" t="s">
        <v>195</v>
      </c>
    </row>
    <row r="46" spans="1:67" ht="24" x14ac:dyDescent="0.25">
      <c r="A46" s="44" t="s">
        <v>106</v>
      </c>
      <c r="B46" s="45" t="s">
        <v>38</v>
      </c>
      <c r="C46" s="16" t="s">
        <v>187</v>
      </c>
      <c r="D46" s="17" t="s">
        <v>31</v>
      </c>
      <c r="E46" s="16" t="s">
        <v>111</v>
      </c>
      <c r="F46" s="16" t="s">
        <v>113</v>
      </c>
      <c r="G46" s="105">
        <v>2</v>
      </c>
      <c r="H46" s="104" t="s">
        <v>204</v>
      </c>
      <c r="I46" s="74"/>
      <c r="J46" s="55"/>
      <c r="K46" s="55">
        <f t="shared" si="10"/>
        <v>0</v>
      </c>
      <c r="L46" s="55">
        <f t="shared" si="11"/>
        <v>0</v>
      </c>
      <c r="M46" s="56">
        <f t="shared" si="12"/>
        <v>0</v>
      </c>
      <c r="N46" s="89" t="s">
        <v>195</v>
      </c>
    </row>
    <row r="47" spans="1:67" ht="24" x14ac:dyDescent="0.25">
      <c r="A47" s="44" t="s">
        <v>106</v>
      </c>
      <c r="B47" s="45" t="s">
        <v>86</v>
      </c>
      <c r="C47" s="16" t="s">
        <v>193</v>
      </c>
      <c r="D47" s="17" t="s">
        <v>115</v>
      </c>
      <c r="E47" s="16" t="s">
        <v>116</v>
      </c>
      <c r="F47" s="16" t="s">
        <v>112</v>
      </c>
      <c r="G47" s="105">
        <v>1</v>
      </c>
      <c r="H47" s="104" t="s">
        <v>204</v>
      </c>
      <c r="I47" s="74"/>
      <c r="J47" s="55"/>
      <c r="K47" s="55">
        <f t="shared" si="10"/>
        <v>0</v>
      </c>
      <c r="L47" s="55">
        <f t="shared" si="11"/>
        <v>0</v>
      </c>
      <c r="M47" s="56">
        <f t="shared" si="12"/>
        <v>0</v>
      </c>
      <c r="N47" s="89" t="s">
        <v>195</v>
      </c>
    </row>
    <row r="48" spans="1:67" ht="24" x14ac:dyDescent="0.25">
      <c r="A48" s="44" t="s">
        <v>106</v>
      </c>
      <c r="B48" s="45" t="s">
        <v>50</v>
      </c>
      <c r="C48" s="16" t="s">
        <v>62</v>
      </c>
      <c r="D48" s="17" t="s">
        <v>41</v>
      </c>
      <c r="E48" s="16" t="s">
        <v>114</v>
      </c>
      <c r="F48" s="16" t="s">
        <v>110</v>
      </c>
      <c r="G48" s="105">
        <v>2</v>
      </c>
      <c r="H48" s="104" t="s">
        <v>204</v>
      </c>
      <c r="I48" s="74"/>
      <c r="J48" s="55"/>
      <c r="K48" s="55">
        <f t="shared" si="10"/>
        <v>0</v>
      </c>
      <c r="L48" s="55">
        <f t="shared" si="11"/>
        <v>0</v>
      </c>
      <c r="M48" s="56">
        <f t="shared" si="12"/>
        <v>0</v>
      </c>
      <c r="N48" s="89" t="s">
        <v>195</v>
      </c>
    </row>
    <row r="49" spans="1:67" ht="24" x14ac:dyDescent="0.25">
      <c r="A49" s="44" t="s">
        <v>106</v>
      </c>
      <c r="B49" s="45" t="s">
        <v>50</v>
      </c>
      <c r="C49" s="16" t="s">
        <v>62</v>
      </c>
      <c r="D49" s="17" t="s">
        <v>41</v>
      </c>
      <c r="E49" s="16" t="s">
        <v>114</v>
      </c>
      <c r="F49" s="16" t="s">
        <v>113</v>
      </c>
      <c r="G49" s="105">
        <v>2</v>
      </c>
      <c r="H49" s="104" t="s">
        <v>204</v>
      </c>
      <c r="I49" s="74"/>
      <c r="J49" s="55"/>
      <c r="K49" s="55">
        <f t="shared" si="10"/>
        <v>0</v>
      </c>
      <c r="L49" s="55">
        <f t="shared" si="11"/>
        <v>0</v>
      </c>
      <c r="M49" s="56">
        <f t="shared" si="12"/>
        <v>0</v>
      </c>
      <c r="N49" s="89" t="s">
        <v>195</v>
      </c>
    </row>
    <row r="50" spans="1:67" ht="24" x14ac:dyDescent="0.25">
      <c r="A50" s="44" t="s">
        <v>106</v>
      </c>
      <c r="B50" s="45" t="s">
        <v>43</v>
      </c>
      <c r="C50" s="16" t="s">
        <v>188</v>
      </c>
      <c r="D50" s="17" t="s">
        <v>42</v>
      </c>
      <c r="E50" s="16"/>
      <c r="F50" s="16" t="s">
        <v>8</v>
      </c>
      <c r="G50" s="105">
        <v>9</v>
      </c>
      <c r="H50" s="104" t="s">
        <v>3</v>
      </c>
      <c r="I50" s="74"/>
      <c r="J50" s="55"/>
      <c r="K50" s="55">
        <f t="shared" si="10"/>
        <v>0</v>
      </c>
      <c r="L50" s="55">
        <f t="shared" si="11"/>
        <v>0</v>
      </c>
      <c r="M50" s="56">
        <f t="shared" si="12"/>
        <v>0</v>
      </c>
      <c r="N50" s="89" t="s">
        <v>175</v>
      </c>
    </row>
    <row r="51" spans="1:67" ht="24.75" thickBot="1" x14ac:dyDescent="0.3">
      <c r="A51" s="44" t="s">
        <v>106</v>
      </c>
      <c r="B51" s="45" t="s">
        <v>43</v>
      </c>
      <c r="C51" s="16" t="s">
        <v>189</v>
      </c>
      <c r="D51" s="17" t="s">
        <v>42</v>
      </c>
      <c r="E51" s="16"/>
      <c r="F51" s="16" t="s">
        <v>29</v>
      </c>
      <c r="G51" s="105">
        <v>30</v>
      </c>
      <c r="H51" s="104" t="s">
        <v>3</v>
      </c>
      <c r="I51" s="80"/>
      <c r="J51" s="57"/>
      <c r="K51" s="57">
        <f t="shared" si="10"/>
        <v>0</v>
      </c>
      <c r="L51" s="57">
        <f t="shared" si="11"/>
        <v>0</v>
      </c>
      <c r="M51" s="58">
        <f t="shared" si="12"/>
        <v>0</v>
      </c>
      <c r="N51" s="89" t="s">
        <v>175</v>
      </c>
    </row>
    <row r="52" spans="1:67" s="53" customFormat="1" ht="15" customHeight="1" thickBot="1" x14ac:dyDescent="0.25">
      <c r="A52" s="49" t="s">
        <v>118</v>
      </c>
      <c r="B52" s="50"/>
      <c r="C52" s="50"/>
      <c r="D52" s="50"/>
      <c r="E52" s="50"/>
      <c r="F52" s="50"/>
      <c r="G52" s="101"/>
      <c r="H52" s="102"/>
      <c r="I52" s="78"/>
      <c r="J52" s="78"/>
      <c r="K52" s="79">
        <f>SUM(K53:K60)</f>
        <v>0</v>
      </c>
      <c r="L52" s="79">
        <f>SUM(L53:L60)</f>
        <v>0</v>
      </c>
      <c r="M52" s="79">
        <f>SUM(M53:M60)</f>
        <v>0</v>
      </c>
      <c r="N52" s="88"/>
      <c r="O52" s="7"/>
      <c r="P52" s="7"/>
      <c r="Q52" s="7"/>
      <c r="R52" s="7"/>
      <c r="S52" s="7"/>
      <c r="T52" s="7"/>
      <c r="U52" s="7"/>
      <c r="V52" s="7"/>
      <c r="W52" s="7"/>
      <c r="X52" s="7"/>
      <c r="Y52" s="7"/>
      <c r="Z52" s="7"/>
      <c r="AA52" s="7"/>
      <c r="AB52" s="7"/>
      <c r="AC52" s="7"/>
      <c r="AD52" s="7"/>
      <c r="AE52" s="7"/>
      <c r="AF52" s="7"/>
      <c r="AG52" s="7"/>
      <c r="AH52" s="7"/>
      <c r="AI52" s="7"/>
      <c r="AJ52" s="7"/>
      <c r="AK52" s="7"/>
      <c r="AL52" s="7"/>
      <c r="AM52" s="7"/>
      <c r="AN52" s="7"/>
      <c r="AO52" s="7"/>
      <c r="AP52" s="7"/>
      <c r="AQ52" s="7"/>
      <c r="AR52" s="7"/>
      <c r="AS52" s="7"/>
      <c r="AT52" s="7"/>
      <c r="AU52" s="7"/>
      <c r="AV52" s="7"/>
      <c r="AW52" s="7"/>
      <c r="AX52" s="7"/>
      <c r="AY52" s="7"/>
      <c r="AZ52" s="7"/>
      <c r="BA52" s="7"/>
      <c r="BB52" s="7"/>
      <c r="BC52" s="7"/>
      <c r="BD52" s="7"/>
      <c r="BE52" s="7"/>
      <c r="BF52" s="7"/>
      <c r="BG52" s="7"/>
      <c r="BH52" s="7"/>
      <c r="BI52" s="7"/>
      <c r="BJ52" s="7"/>
      <c r="BK52" s="7"/>
      <c r="BL52" s="7"/>
      <c r="BM52" s="7"/>
      <c r="BN52" s="7"/>
      <c r="BO52" s="7"/>
    </row>
    <row r="53" spans="1:67" ht="36" x14ac:dyDescent="0.25">
      <c r="A53" s="44" t="s">
        <v>119</v>
      </c>
      <c r="B53" s="45" t="s">
        <v>2</v>
      </c>
      <c r="C53" s="16" t="s">
        <v>190</v>
      </c>
      <c r="D53" s="17" t="s">
        <v>107</v>
      </c>
      <c r="E53" s="16" t="s">
        <v>108</v>
      </c>
      <c r="F53" s="16" t="s">
        <v>123</v>
      </c>
      <c r="G53" s="103">
        <v>4</v>
      </c>
      <c r="H53" s="104" t="s">
        <v>204</v>
      </c>
      <c r="I53" s="74"/>
      <c r="J53" s="55"/>
      <c r="K53" s="55">
        <f t="shared" ref="K53:K60" si="13">I53*G53</f>
        <v>0</v>
      </c>
      <c r="L53" s="55">
        <f t="shared" ref="L53:L60" si="14">J53*G53</f>
        <v>0</v>
      </c>
      <c r="M53" s="56">
        <f t="shared" ref="M53:M60" si="15">L53+K53</f>
        <v>0</v>
      </c>
      <c r="N53" s="89" t="s">
        <v>178</v>
      </c>
    </row>
    <row r="54" spans="1:67" x14ac:dyDescent="0.25">
      <c r="A54" s="44" t="s">
        <v>119</v>
      </c>
      <c r="B54" s="45" t="s">
        <v>32</v>
      </c>
      <c r="C54" s="16" t="s">
        <v>62</v>
      </c>
      <c r="D54" s="17" t="s">
        <v>51</v>
      </c>
      <c r="E54" s="16"/>
      <c r="F54" s="16" t="s">
        <v>8</v>
      </c>
      <c r="G54" s="103">
        <v>4</v>
      </c>
      <c r="H54" s="104" t="s">
        <v>204</v>
      </c>
      <c r="I54" s="74"/>
      <c r="J54" s="55"/>
      <c r="K54" s="55">
        <f t="shared" si="13"/>
        <v>0</v>
      </c>
      <c r="L54" s="55">
        <f t="shared" si="14"/>
        <v>0</v>
      </c>
      <c r="M54" s="56">
        <f t="shared" si="15"/>
        <v>0</v>
      </c>
      <c r="N54" s="89" t="s">
        <v>195</v>
      </c>
    </row>
    <row r="55" spans="1:67" x14ac:dyDescent="0.25">
      <c r="A55" s="44" t="s">
        <v>119</v>
      </c>
      <c r="B55" s="45" t="s">
        <v>38</v>
      </c>
      <c r="C55" s="16" t="s">
        <v>62</v>
      </c>
      <c r="D55" s="17" t="s">
        <v>121</v>
      </c>
      <c r="E55" s="16" t="s">
        <v>102</v>
      </c>
      <c r="F55" s="16" t="s">
        <v>122</v>
      </c>
      <c r="G55" s="105">
        <v>1</v>
      </c>
      <c r="H55" s="104" t="s">
        <v>204</v>
      </c>
      <c r="I55" s="74"/>
      <c r="J55" s="55"/>
      <c r="K55" s="55">
        <f t="shared" si="13"/>
        <v>0</v>
      </c>
      <c r="L55" s="55">
        <f t="shared" si="14"/>
        <v>0</v>
      </c>
      <c r="M55" s="56">
        <f t="shared" si="15"/>
        <v>0</v>
      </c>
      <c r="N55" s="89" t="s">
        <v>195</v>
      </c>
    </row>
    <row r="56" spans="1:67" x14ac:dyDescent="0.25">
      <c r="A56" s="44" t="s">
        <v>119</v>
      </c>
      <c r="B56" s="45" t="s">
        <v>39</v>
      </c>
      <c r="C56" s="16" t="s">
        <v>62</v>
      </c>
      <c r="D56" s="17" t="s">
        <v>121</v>
      </c>
      <c r="E56" s="16" t="s">
        <v>102</v>
      </c>
      <c r="F56" s="16" t="s">
        <v>112</v>
      </c>
      <c r="G56" s="105">
        <v>1</v>
      </c>
      <c r="H56" s="104" t="s">
        <v>204</v>
      </c>
      <c r="I56" s="74"/>
      <c r="J56" s="55"/>
      <c r="K56" s="55">
        <f t="shared" si="13"/>
        <v>0</v>
      </c>
      <c r="L56" s="55">
        <f t="shared" si="14"/>
        <v>0</v>
      </c>
      <c r="M56" s="56">
        <f t="shared" si="15"/>
        <v>0</v>
      </c>
      <c r="N56" s="89" t="s">
        <v>195</v>
      </c>
    </row>
    <row r="57" spans="1:67" x14ac:dyDescent="0.25">
      <c r="A57" s="44" t="s">
        <v>119</v>
      </c>
      <c r="B57" s="45" t="s">
        <v>40</v>
      </c>
      <c r="C57" s="16" t="s">
        <v>62</v>
      </c>
      <c r="D57" s="17" t="s">
        <v>121</v>
      </c>
      <c r="E57" s="16" t="s">
        <v>102</v>
      </c>
      <c r="F57" s="16" t="s">
        <v>110</v>
      </c>
      <c r="G57" s="105">
        <v>3</v>
      </c>
      <c r="H57" s="104" t="s">
        <v>204</v>
      </c>
      <c r="I57" s="74"/>
      <c r="J57" s="55"/>
      <c r="K57" s="55">
        <f t="shared" si="13"/>
        <v>0</v>
      </c>
      <c r="L57" s="55">
        <f t="shared" si="14"/>
        <v>0</v>
      </c>
      <c r="M57" s="56">
        <f t="shared" si="15"/>
        <v>0</v>
      </c>
      <c r="N57" s="89" t="s">
        <v>195</v>
      </c>
    </row>
    <row r="58" spans="1:67" ht="24" x14ac:dyDescent="0.25">
      <c r="A58" s="44" t="s">
        <v>119</v>
      </c>
      <c r="B58" s="45" t="s">
        <v>43</v>
      </c>
      <c r="C58" s="16" t="s">
        <v>191</v>
      </c>
      <c r="D58" s="17" t="s">
        <v>42</v>
      </c>
      <c r="E58" s="16"/>
      <c r="F58" s="16" t="s">
        <v>9</v>
      </c>
      <c r="G58" s="105">
        <v>6</v>
      </c>
      <c r="H58" s="104" t="s">
        <v>3</v>
      </c>
      <c r="I58" s="74"/>
      <c r="J58" s="55"/>
      <c r="K58" s="55">
        <f t="shared" si="13"/>
        <v>0</v>
      </c>
      <c r="L58" s="55">
        <f t="shared" si="14"/>
        <v>0</v>
      </c>
      <c r="M58" s="56">
        <f t="shared" si="15"/>
        <v>0</v>
      </c>
      <c r="N58" s="89" t="s">
        <v>175</v>
      </c>
    </row>
    <row r="59" spans="1:67" ht="24" x14ac:dyDescent="0.25">
      <c r="A59" s="44" t="s">
        <v>119</v>
      </c>
      <c r="B59" s="45" t="s">
        <v>46</v>
      </c>
      <c r="C59" s="16" t="s">
        <v>188</v>
      </c>
      <c r="D59" s="17" t="s">
        <v>42</v>
      </c>
      <c r="E59" s="16"/>
      <c r="F59" s="16" t="s">
        <v>29</v>
      </c>
      <c r="G59" s="105">
        <v>6</v>
      </c>
      <c r="H59" s="104" t="s">
        <v>3</v>
      </c>
      <c r="I59" s="74"/>
      <c r="J59" s="55"/>
      <c r="K59" s="55">
        <f t="shared" si="13"/>
        <v>0</v>
      </c>
      <c r="L59" s="55">
        <f t="shared" si="14"/>
        <v>0</v>
      </c>
      <c r="M59" s="56">
        <f t="shared" si="15"/>
        <v>0</v>
      </c>
      <c r="N59" s="89" t="s">
        <v>175</v>
      </c>
    </row>
    <row r="60" spans="1:67" ht="24.75" thickBot="1" x14ac:dyDescent="0.3">
      <c r="A60" s="44" t="s">
        <v>119</v>
      </c>
      <c r="B60" s="45" t="s">
        <v>47</v>
      </c>
      <c r="C60" s="16" t="s">
        <v>189</v>
      </c>
      <c r="D60" s="17" t="s">
        <v>42</v>
      </c>
      <c r="E60" s="16"/>
      <c r="F60" s="16" t="s">
        <v>8</v>
      </c>
      <c r="G60" s="105">
        <v>6</v>
      </c>
      <c r="H60" s="104" t="s">
        <v>3</v>
      </c>
      <c r="I60" s="80"/>
      <c r="J60" s="57"/>
      <c r="K60" s="57">
        <f t="shared" si="13"/>
        <v>0</v>
      </c>
      <c r="L60" s="57">
        <f t="shared" si="14"/>
        <v>0</v>
      </c>
      <c r="M60" s="58">
        <f t="shared" si="15"/>
        <v>0</v>
      </c>
      <c r="N60" s="89" t="s">
        <v>175</v>
      </c>
    </row>
    <row r="61" spans="1:67" s="53" customFormat="1" ht="15" customHeight="1" thickBot="1" x14ac:dyDescent="0.25">
      <c r="A61" s="49" t="s">
        <v>156</v>
      </c>
      <c r="B61" s="50"/>
      <c r="C61" s="50"/>
      <c r="D61" s="50"/>
      <c r="E61" s="50"/>
      <c r="F61" s="50"/>
      <c r="G61" s="101"/>
      <c r="H61" s="102"/>
      <c r="I61" s="78"/>
      <c r="J61" s="78"/>
      <c r="K61" s="79">
        <f>SUM(K62:K67)</f>
        <v>0</v>
      </c>
      <c r="L61" s="79">
        <f>SUM(L62:L67)</f>
        <v>0</v>
      </c>
      <c r="M61" s="79">
        <f>SUM(M62:M67)</f>
        <v>0</v>
      </c>
      <c r="N61" s="88"/>
      <c r="O61" s="7"/>
      <c r="P61" s="7"/>
      <c r="Q61" s="7"/>
      <c r="R61" s="7"/>
      <c r="S61" s="7"/>
      <c r="T61" s="7"/>
      <c r="U61" s="7"/>
      <c r="V61" s="7"/>
      <c r="W61" s="7"/>
      <c r="X61" s="7"/>
      <c r="Y61" s="7"/>
      <c r="Z61" s="7"/>
      <c r="AA61" s="7"/>
      <c r="AB61" s="7"/>
      <c r="AC61" s="7"/>
      <c r="AD61" s="7"/>
      <c r="AE61" s="7"/>
      <c r="AF61" s="7"/>
      <c r="AG61" s="7"/>
      <c r="AH61" s="7"/>
      <c r="AI61" s="7"/>
      <c r="AJ61" s="7"/>
      <c r="AK61" s="7"/>
      <c r="AL61" s="7"/>
      <c r="AM61" s="7"/>
      <c r="AN61" s="7"/>
      <c r="AO61" s="7"/>
      <c r="AP61" s="7"/>
      <c r="AQ61" s="7"/>
      <c r="AR61" s="7"/>
      <c r="AS61" s="7"/>
      <c r="AT61" s="7"/>
      <c r="AU61" s="7"/>
      <c r="AV61" s="7"/>
      <c r="AW61" s="7"/>
      <c r="AX61" s="7"/>
      <c r="AY61" s="7"/>
      <c r="AZ61" s="7"/>
      <c r="BA61" s="7"/>
      <c r="BB61" s="7"/>
      <c r="BC61" s="7"/>
      <c r="BD61" s="7"/>
      <c r="BE61" s="7"/>
      <c r="BF61" s="7"/>
      <c r="BG61" s="7"/>
      <c r="BH61" s="7"/>
      <c r="BI61" s="7"/>
      <c r="BJ61" s="7"/>
      <c r="BK61" s="7"/>
      <c r="BL61" s="7"/>
      <c r="BM61" s="7"/>
      <c r="BN61" s="7"/>
      <c r="BO61" s="7"/>
    </row>
    <row r="62" spans="1:67" ht="36" x14ac:dyDescent="0.25">
      <c r="A62" s="44" t="s">
        <v>157</v>
      </c>
      <c r="B62" s="45" t="s">
        <v>2</v>
      </c>
      <c r="C62" s="16" t="s">
        <v>190</v>
      </c>
      <c r="D62" s="17" t="s">
        <v>107</v>
      </c>
      <c r="E62" s="16" t="s">
        <v>108</v>
      </c>
      <c r="F62" s="16" t="s">
        <v>196</v>
      </c>
      <c r="G62" s="103">
        <v>1</v>
      </c>
      <c r="H62" s="104" t="s">
        <v>204</v>
      </c>
      <c r="I62" s="74"/>
      <c r="J62" s="55"/>
      <c r="K62" s="55">
        <f t="shared" ref="K62:K67" si="16">I62*G62</f>
        <v>0</v>
      </c>
      <c r="L62" s="55">
        <f t="shared" ref="L62:L67" si="17">J62*G62</f>
        <v>0</v>
      </c>
      <c r="M62" s="56">
        <f t="shared" ref="M62:M67" si="18">L62+K62</f>
        <v>0</v>
      </c>
      <c r="N62" s="89" t="s">
        <v>178</v>
      </c>
    </row>
    <row r="63" spans="1:67" x14ac:dyDescent="0.25">
      <c r="A63" s="44" t="s">
        <v>157</v>
      </c>
      <c r="B63" s="45" t="s">
        <v>32</v>
      </c>
      <c r="C63" s="16" t="s">
        <v>62</v>
      </c>
      <c r="D63" s="17" t="s">
        <v>197</v>
      </c>
      <c r="E63" s="16"/>
      <c r="F63" s="16" t="s">
        <v>112</v>
      </c>
      <c r="G63" s="103">
        <v>2</v>
      </c>
      <c r="H63" s="104" t="s">
        <v>204</v>
      </c>
      <c r="I63" s="74"/>
      <c r="J63" s="55"/>
      <c r="K63" s="55">
        <f t="shared" si="16"/>
        <v>0</v>
      </c>
      <c r="L63" s="55">
        <f t="shared" si="17"/>
        <v>0</v>
      </c>
      <c r="M63" s="56">
        <f t="shared" si="18"/>
        <v>0</v>
      </c>
      <c r="N63" s="89" t="s">
        <v>195</v>
      </c>
    </row>
    <row r="64" spans="1:67" x14ac:dyDescent="0.25">
      <c r="A64" s="44" t="s">
        <v>157</v>
      </c>
      <c r="B64" s="45" t="s">
        <v>38</v>
      </c>
      <c r="C64" s="16" t="s">
        <v>62</v>
      </c>
      <c r="D64" s="17" t="s">
        <v>121</v>
      </c>
      <c r="E64" s="16" t="s">
        <v>102</v>
      </c>
      <c r="F64" s="16" t="s">
        <v>112</v>
      </c>
      <c r="G64" s="105">
        <v>1</v>
      </c>
      <c r="H64" s="104" t="s">
        <v>204</v>
      </c>
      <c r="I64" s="74"/>
      <c r="J64" s="55"/>
      <c r="K64" s="55">
        <f t="shared" si="16"/>
        <v>0</v>
      </c>
      <c r="L64" s="55">
        <f t="shared" si="17"/>
        <v>0</v>
      </c>
      <c r="M64" s="56">
        <f t="shared" si="18"/>
        <v>0</v>
      </c>
      <c r="N64" s="89" t="s">
        <v>195</v>
      </c>
    </row>
    <row r="65" spans="1:67" ht="36" x14ac:dyDescent="0.25">
      <c r="A65" s="44" t="s">
        <v>157</v>
      </c>
      <c r="B65" s="45" t="s">
        <v>158</v>
      </c>
      <c r="C65" s="16" t="s">
        <v>192</v>
      </c>
      <c r="D65" s="17" t="s">
        <v>198</v>
      </c>
      <c r="E65" s="16"/>
      <c r="F65" s="16" t="s">
        <v>159</v>
      </c>
      <c r="G65" s="105">
        <v>1</v>
      </c>
      <c r="H65" s="104" t="s">
        <v>204</v>
      </c>
      <c r="I65" s="74"/>
      <c r="J65" s="55"/>
      <c r="K65" s="55">
        <f t="shared" si="16"/>
        <v>0</v>
      </c>
      <c r="L65" s="55">
        <f t="shared" si="17"/>
        <v>0</v>
      </c>
      <c r="M65" s="56">
        <f t="shared" si="18"/>
        <v>0</v>
      </c>
      <c r="N65" s="89" t="s">
        <v>178</v>
      </c>
    </row>
    <row r="66" spans="1:67" ht="24" x14ac:dyDescent="0.25">
      <c r="A66" s="44" t="s">
        <v>157</v>
      </c>
      <c r="B66" s="45" t="s">
        <v>86</v>
      </c>
      <c r="C66" s="16" t="s">
        <v>193</v>
      </c>
      <c r="D66" s="17" t="s">
        <v>115</v>
      </c>
      <c r="E66" s="16" t="s">
        <v>116</v>
      </c>
      <c r="F66" s="16" t="s">
        <v>112</v>
      </c>
      <c r="G66" s="105">
        <v>1</v>
      </c>
      <c r="H66" s="104" t="s">
        <v>204</v>
      </c>
      <c r="I66" s="74"/>
      <c r="J66" s="55"/>
      <c r="K66" s="55">
        <f t="shared" si="16"/>
        <v>0</v>
      </c>
      <c r="L66" s="55">
        <f t="shared" si="17"/>
        <v>0</v>
      </c>
      <c r="M66" s="56">
        <f t="shared" si="18"/>
        <v>0</v>
      </c>
      <c r="N66" s="89" t="s">
        <v>178</v>
      </c>
    </row>
    <row r="67" spans="1:67" ht="24.75" thickBot="1" x14ac:dyDescent="0.3">
      <c r="A67" s="44" t="s">
        <v>157</v>
      </c>
      <c r="B67" s="45" t="s">
        <v>46</v>
      </c>
      <c r="C67" s="16" t="s">
        <v>188</v>
      </c>
      <c r="D67" s="17" t="s">
        <v>199</v>
      </c>
      <c r="E67" s="16"/>
      <c r="F67" s="16" t="s">
        <v>29</v>
      </c>
      <c r="G67" s="105">
        <v>6</v>
      </c>
      <c r="H67" s="104" t="s">
        <v>3</v>
      </c>
      <c r="I67" s="80"/>
      <c r="J67" s="57"/>
      <c r="K67" s="57">
        <f t="shared" si="16"/>
        <v>0</v>
      </c>
      <c r="L67" s="57">
        <f t="shared" si="17"/>
        <v>0</v>
      </c>
      <c r="M67" s="58">
        <f t="shared" si="18"/>
        <v>0</v>
      </c>
      <c r="N67" s="89" t="s">
        <v>175</v>
      </c>
    </row>
    <row r="68" spans="1:67" s="53" customFormat="1" ht="15" customHeight="1" thickBot="1" x14ac:dyDescent="0.25">
      <c r="A68" s="49" t="s">
        <v>52</v>
      </c>
      <c r="B68" s="50"/>
      <c r="C68" s="50"/>
      <c r="D68" s="50"/>
      <c r="E68" s="50"/>
      <c r="F68" s="50"/>
      <c r="G68" s="101"/>
      <c r="H68" s="102"/>
      <c r="I68" s="78"/>
      <c r="J68" s="78"/>
      <c r="K68" s="79">
        <f>SUM(K69:K70)</f>
        <v>0</v>
      </c>
      <c r="L68" s="79">
        <f>SUM(L69:L70)</f>
        <v>0</v>
      </c>
      <c r="M68" s="79">
        <f>SUM(M69:M70)</f>
        <v>0</v>
      </c>
      <c r="N68" s="88"/>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c r="BG68" s="7"/>
      <c r="BH68" s="7"/>
      <c r="BI68" s="7"/>
      <c r="BJ68" s="7"/>
      <c r="BK68" s="7"/>
      <c r="BL68" s="7"/>
      <c r="BM68" s="7"/>
      <c r="BN68" s="7"/>
      <c r="BO68" s="7"/>
    </row>
    <row r="69" spans="1:67" ht="24" x14ac:dyDescent="0.25">
      <c r="A69" s="44" t="s">
        <v>125</v>
      </c>
      <c r="B69" s="45" t="s">
        <v>2</v>
      </c>
      <c r="C69" s="16" t="s">
        <v>62</v>
      </c>
      <c r="D69" s="17" t="s">
        <v>126</v>
      </c>
      <c r="E69" s="16" t="s">
        <v>127</v>
      </c>
      <c r="F69" s="16" t="s">
        <v>128</v>
      </c>
      <c r="G69" s="103">
        <v>1</v>
      </c>
      <c r="H69" s="104" t="s">
        <v>204</v>
      </c>
      <c r="I69" s="74"/>
      <c r="J69" s="55"/>
      <c r="K69" s="55">
        <f t="shared" ref="K69:K70" si="19">I69*G69</f>
        <v>0</v>
      </c>
      <c r="L69" s="55">
        <f t="shared" ref="L69:L70" si="20">J69*G69</f>
        <v>0</v>
      </c>
      <c r="M69" s="56">
        <f t="shared" ref="M69:M70" si="21">L69+K69</f>
        <v>0</v>
      </c>
      <c r="N69" s="89" t="s">
        <v>195</v>
      </c>
    </row>
    <row r="70" spans="1:67" ht="24.75" thickBot="1" x14ac:dyDescent="0.3">
      <c r="A70" s="44" t="s">
        <v>125</v>
      </c>
      <c r="B70" s="45" t="s">
        <v>15</v>
      </c>
      <c r="C70" s="16" t="s">
        <v>62</v>
      </c>
      <c r="D70" s="17" t="s">
        <v>126</v>
      </c>
      <c r="E70" s="16" t="s">
        <v>127</v>
      </c>
      <c r="F70" s="16" t="s">
        <v>129</v>
      </c>
      <c r="G70" s="105">
        <v>1</v>
      </c>
      <c r="H70" s="104" t="s">
        <v>204</v>
      </c>
      <c r="I70" s="74"/>
      <c r="J70" s="55"/>
      <c r="K70" s="55">
        <f t="shared" si="19"/>
        <v>0</v>
      </c>
      <c r="L70" s="55">
        <f t="shared" si="20"/>
        <v>0</v>
      </c>
      <c r="M70" s="56">
        <f t="shared" si="21"/>
        <v>0</v>
      </c>
      <c r="N70" s="89" t="s">
        <v>195</v>
      </c>
    </row>
    <row r="71" spans="1:67" s="53" customFormat="1" ht="15" customHeight="1" thickBot="1" x14ac:dyDescent="0.25">
      <c r="A71" s="49" t="s">
        <v>130</v>
      </c>
      <c r="B71" s="50"/>
      <c r="C71" s="50"/>
      <c r="D71" s="50"/>
      <c r="E71" s="50"/>
      <c r="F71" s="50"/>
      <c r="G71" s="101"/>
      <c r="H71" s="102"/>
      <c r="I71" s="78"/>
      <c r="J71" s="78"/>
      <c r="K71" s="79">
        <f>SUM(K72:K81)</f>
        <v>0</v>
      </c>
      <c r="L71" s="79">
        <f>SUM(L72:L81)</f>
        <v>0</v>
      </c>
      <c r="M71" s="79">
        <f>SUM(M72:M81)</f>
        <v>0</v>
      </c>
      <c r="N71" s="88"/>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c r="BG71" s="7"/>
      <c r="BH71" s="7"/>
      <c r="BI71" s="7"/>
      <c r="BJ71" s="7"/>
      <c r="BK71" s="7"/>
      <c r="BL71" s="7"/>
      <c r="BM71" s="7"/>
      <c r="BN71" s="7"/>
      <c r="BO71" s="7"/>
    </row>
    <row r="72" spans="1:67" ht="168" x14ac:dyDescent="0.25">
      <c r="A72" s="44" t="s">
        <v>131</v>
      </c>
      <c r="B72" s="45" t="s">
        <v>2</v>
      </c>
      <c r="C72" s="16" t="s">
        <v>62</v>
      </c>
      <c r="D72" s="17" t="s">
        <v>132</v>
      </c>
      <c r="E72" s="16" t="s">
        <v>160</v>
      </c>
      <c r="F72" s="16" t="s">
        <v>133</v>
      </c>
      <c r="G72" s="103">
        <v>1</v>
      </c>
      <c r="H72" s="104" t="s">
        <v>204</v>
      </c>
      <c r="I72" s="108"/>
      <c r="J72" s="110"/>
      <c r="K72" s="110">
        <f t="shared" ref="K72:K81" si="22">I72*G72</f>
        <v>0</v>
      </c>
      <c r="L72" s="110">
        <f t="shared" ref="L72:L81" si="23">J72*G72</f>
        <v>0</v>
      </c>
      <c r="M72" s="112">
        <f t="shared" ref="M72:M81" si="24">L72+K72</f>
        <v>0</v>
      </c>
      <c r="N72" s="89" t="s">
        <v>195</v>
      </c>
    </row>
    <row r="73" spans="1:67" ht="135" customHeight="1" x14ac:dyDescent="0.25">
      <c r="A73" s="44" t="s">
        <v>131</v>
      </c>
      <c r="B73" s="45" t="s">
        <v>15</v>
      </c>
      <c r="C73" s="16" t="s">
        <v>62</v>
      </c>
      <c r="D73" s="17" t="s">
        <v>134</v>
      </c>
      <c r="E73" s="16"/>
      <c r="F73" s="16" t="s">
        <v>135</v>
      </c>
      <c r="G73" s="105">
        <v>1</v>
      </c>
      <c r="H73" s="104" t="s">
        <v>204</v>
      </c>
      <c r="I73" s="109"/>
      <c r="J73" s="111"/>
      <c r="K73" s="111">
        <f t="shared" si="22"/>
        <v>0</v>
      </c>
      <c r="L73" s="111">
        <f t="shared" si="23"/>
        <v>0</v>
      </c>
      <c r="M73" s="113">
        <f t="shared" si="24"/>
        <v>0</v>
      </c>
      <c r="N73" s="89" t="s">
        <v>195</v>
      </c>
    </row>
    <row r="74" spans="1:67" x14ac:dyDescent="0.25">
      <c r="A74" s="44" t="s">
        <v>131</v>
      </c>
      <c r="B74" s="45" t="s">
        <v>16</v>
      </c>
      <c r="C74" s="16" t="s">
        <v>62</v>
      </c>
      <c r="D74" s="17" t="s">
        <v>136</v>
      </c>
      <c r="E74" s="16"/>
      <c r="F74" s="16"/>
      <c r="G74" s="105">
        <v>1</v>
      </c>
      <c r="H74" s="104" t="s">
        <v>204</v>
      </c>
      <c r="I74" s="74"/>
      <c r="J74" s="55"/>
      <c r="K74" s="55">
        <f t="shared" si="22"/>
        <v>0</v>
      </c>
      <c r="L74" s="55">
        <f t="shared" si="23"/>
        <v>0</v>
      </c>
      <c r="M74" s="56">
        <f t="shared" si="24"/>
        <v>0</v>
      </c>
      <c r="N74" s="89" t="s">
        <v>195</v>
      </c>
    </row>
    <row r="75" spans="1:67" x14ac:dyDescent="0.25">
      <c r="A75" s="44" t="s">
        <v>131</v>
      </c>
      <c r="B75" s="45" t="s">
        <v>17</v>
      </c>
      <c r="C75" s="16" t="s">
        <v>62</v>
      </c>
      <c r="D75" s="17" t="s">
        <v>138</v>
      </c>
      <c r="E75" s="16"/>
      <c r="F75" s="16" t="s">
        <v>139</v>
      </c>
      <c r="G75" s="105">
        <v>15</v>
      </c>
      <c r="H75" s="104" t="s">
        <v>3</v>
      </c>
      <c r="I75" s="74"/>
      <c r="J75" s="55"/>
      <c r="K75" s="55">
        <f t="shared" si="22"/>
        <v>0</v>
      </c>
      <c r="L75" s="55">
        <f t="shared" si="23"/>
        <v>0</v>
      </c>
      <c r="M75" s="56">
        <f t="shared" si="24"/>
        <v>0</v>
      </c>
      <c r="N75" s="89" t="s">
        <v>195</v>
      </c>
    </row>
    <row r="76" spans="1:67" x14ac:dyDescent="0.25">
      <c r="A76" s="44" t="s">
        <v>131</v>
      </c>
      <c r="B76" s="45" t="s">
        <v>23</v>
      </c>
      <c r="C76" s="16" t="s">
        <v>62</v>
      </c>
      <c r="D76" s="17" t="s">
        <v>144</v>
      </c>
      <c r="E76" s="16"/>
      <c r="F76" s="16"/>
      <c r="G76" s="105">
        <v>2</v>
      </c>
      <c r="H76" s="104" t="s">
        <v>3</v>
      </c>
      <c r="I76" s="74"/>
      <c r="J76" s="55"/>
      <c r="K76" s="55">
        <f t="shared" si="22"/>
        <v>0</v>
      </c>
      <c r="L76" s="55">
        <f t="shared" si="23"/>
        <v>0</v>
      </c>
      <c r="M76" s="56">
        <f t="shared" si="24"/>
        <v>0</v>
      </c>
      <c r="N76" s="89" t="s">
        <v>195</v>
      </c>
    </row>
    <row r="77" spans="1:67" x14ac:dyDescent="0.25">
      <c r="A77" s="44" t="s">
        <v>131</v>
      </c>
      <c r="B77" s="45" t="s">
        <v>24</v>
      </c>
      <c r="C77" s="16" t="s">
        <v>62</v>
      </c>
      <c r="D77" s="17" t="s">
        <v>137</v>
      </c>
      <c r="E77" s="16"/>
      <c r="F77" s="16"/>
      <c r="G77" s="105">
        <v>0.5</v>
      </c>
      <c r="H77" s="104" t="s">
        <v>204</v>
      </c>
      <c r="I77" s="74"/>
      <c r="J77" s="55"/>
      <c r="K77" s="55">
        <f t="shared" si="22"/>
        <v>0</v>
      </c>
      <c r="L77" s="55">
        <f t="shared" si="23"/>
        <v>0</v>
      </c>
      <c r="M77" s="56">
        <f t="shared" si="24"/>
        <v>0</v>
      </c>
      <c r="N77" s="89" t="s">
        <v>195</v>
      </c>
    </row>
    <row r="78" spans="1:67" x14ac:dyDescent="0.25">
      <c r="A78" s="44" t="s">
        <v>131</v>
      </c>
      <c r="B78" s="45" t="s">
        <v>18</v>
      </c>
      <c r="C78" s="16" t="s">
        <v>62</v>
      </c>
      <c r="D78" s="17" t="s">
        <v>140</v>
      </c>
      <c r="E78" s="16"/>
      <c r="F78" s="16" t="s">
        <v>112</v>
      </c>
      <c r="G78" s="105">
        <v>0.5</v>
      </c>
      <c r="H78" s="104" t="s">
        <v>204</v>
      </c>
      <c r="I78" s="74"/>
      <c r="J78" s="55"/>
      <c r="K78" s="55">
        <f t="shared" si="22"/>
        <v>0</v>
      </c>
      <c r="L78" s="55">
        <f t="shared" si="23"/>
        <v>0</v>
      </c>
      <c r="M78" s="56">
        <f t="shared" si="24"/>
        <v>0</v>
      </c>
      <c r="N78" s="89" t="s">
        <v>195</v>
      </c>
    </row>
    <row r="79" spans="1:67" ht="24" x14ac:dyDescent="0.25">
      <c r="A79" s="44" t="s">
        <v>131</v>
      </c>
      <c r="B79" s="45" t="s">
        <v>19</v>
      </c>
      <c r="C79" s="16" t="s">
        <v>62</v>
      </c>
      <c r="D79" s="17" t="s">
        <v>164</v>
      </c>
      <c r="E79" s="16" t="s">
        <v>141</v>
      </c>
      <c r="F79" s="16" t="s">
        <v>194</v>
      </c>
      <c r="G79" s="105"/>
      <c r="H79" s="104"/>
      <c r="I79" s="69"/>
      <c r="J79" s="70"/>
      <c r="K79" s="70">
        <f t="shared" si="22"/>
        <v>0</v>
      </c>
      <c r="L79" s="70">
        <f t="shared" si="23"/>
        <v>0</v>
      </c>
      <c r="M79" s="71">
        <f t="shared" si="24"/>
        <v>0</v>
      </c>
      <c r="N79" s="90"/>
    </row>
    <row r="80" spans="1:67" x14ac:dyDescent="0.25">
      <c r="A80" s="44" t="s">
        <v>131</v>
      </c>
      <c r="B80" s="45" t="s">
        <v>20</v>
      </c>
      <c r="C80" s="16" t="s">
        <v>62</v>
      </c>
      <c r="D80" s="17" t="s">
        <v>142</v>
      </c>
      <c r="E80" s="16"/>
      <c r="F80" s="16"/>
      <c r="G80" s="105">
        <v>0.5</v>
      </c>
      <c r="H80" s="104" t="s">
        <v>204</v>
      </c>
      <c r="I80" s="74"/>
      <c r="J80" s="55"/>
      <c r="K80" s="55">
        <f t="shared" si="22"/>
        <v>0</v>
      </c>
      <c r="L80" s="55">
        <f t="shared" si="23"/>
        <v>0</v>
      </c>
      <c r="M80" s="56">
        <f t="shared" si="24"/>
        <v>0</v>
      </c>
      <c r="N80" s="89" t="s">
        <v>195</v>
      </c>
    </row>
    <row r="81" spans="1:67" ht="12.75" thickBot="1" x14ac:dyDescent="0.3">
      <c r="A81" s="44" t="s">
        <v>131</v>
      </c>
      <c r="B81" s="45" t="s">
        <v>21</v>
      </c>
      <c r="C81" s="16" t="s">
        <v>62</v>
      </c>
      <c r="D81" s="17" t="s">
        <v>143</v>
      </c>
      <c r="E81" s="16"/>
      <c r="F81" s="16"/>
      <c r="G81" s="105">
        <v>0.5</v>
      </c>
      <c r="H81" s="104" t="s">
        <v>204</v>
      </c>
      <c r="I81" s="80"/>
      <c r="J81" s="57"/>
      <c r="K81" s="57">
        <f t="shared" si="22"/>
        <v>0</v>
      </c>
      <c r="L81" s="57">
        <f t="shared" si="23"/>
        <v>0</v>
      </c>
      <c r="M81" s="58">
        <f t="shared" si="24"/>
        <v>0</v>
      </c>
      <c r="N81" s="89" t="s">
        <v>195</v>
      </c>
    </row>
    <row r="82" spans="1:67" s="53" customFormat="1" ht="15" customHeight="1" thickBot="1" x14ac:dyDescent="0.25">
      <c r="A82" s="49" t="s">
        <v>145</v>
      </c>
      <c r="B82" s="50"/>
      <c r="C82" s="50"/>
      <c r="D82" s="50"/>
      <c r="E82" s="50"/>
      <c r="F82" s="50"/>
      <c r="G82" s="101"/>
      <c r="H82" s="102"/>
      <c r="I82" s="78"/>
      <c r="J82" s="78"/>
      <c r="K82" s="79">
        <f>SUM(K83:K91)</f>
        <v>0</v>
      </c>
      <c r="L82" s="79">
        <f>SUM(L83:L91)</f>
        <v>0</v>
      </c>
      <c r="M82" s="79">
        <f>SUM(M83:M91)</f>
        <v>0</v>
      </c>
      <c r="N82" s="88"/>
      <c r="O82" s="7"/>
      <c r="P82" s="7"/>
      <c r="Q82" s="7"/>
      <c r="R82" s="7"/>
      <c r="S82" s="7"/>
      <c r="T82" s="7"/>
      <c r="U82" s="7"/>
      <c r="V82" s="7"/>
      <c r="W82" s="7"/>
      <c r="X82" s="7"/>
      <c r="Y82" s="7"/>
      <c r="Z82" s="7"/>
      <c r="AA82" s="7"/>
      <c r="AB82" s="7"/>
      <c r="AC82" s="7"/>
      <c r="AD82" s="7"/>
      <c r="AE82" s="7"/>
      <c r="AF82" s="7"/>
      <c r="AG82" s="7"/>
      <c r="AH82" s="7"/>
      <c r="AI82" s="7"/>
      <c r="AJ82" s="7"/>
      <c r="AK82" s="7"/>
      <c r="AL82" s="7"/>
      <c r="AM82" s="7"/>
      <c r="AN82" s="7"/>
      <c r="AO82" s="7"/>
      <c r="AP82" s="7"/>
      <c r="AQ82" s="7"/>
      <c r="AR82" s="7"/>
      <c r="AS82" s="7"/>
      <c r="AT82" s="7"/>
      <c r="AU82" s="7"/>
      <c r="AV82" s="7"/>
      <c r="AW82" s="7"/>
      <c r="AX82" s="7"/>
      <c r="AY82" s="7"/>
      <c r="AZ82" s="7"/>
      <c r="BA82" s="7"/>
      <c r="BB82" s="7"/>
      <c r="BC82" s="7"/>
      <c r="BD82" s="7"/>
      <c r="BE82" s="7"/>
      <c r="BF82" s="7"/>
      <c r="BG82" s="7"/>
      <c r="BH82" s="7"/>
      <c r="BI82" s="7"/>
      <c r="BJ82" s="7"/>
      <c r="BK82" s="7"/>
      <c r="BL82" s="7"/>
      <c r="BM82" s="7"/>
      <c r="BN82" s="7"/>
      <c r="BO82" s="7"/>
    </row>
    <row r="83" spans="1:67" ht="168" x14ac:dyDescent="0.25">
      <c r="A83" s="44" t="s">
        <v>146</v>
      </c>
      <c r="B83" s="45" t="s">
        <v>2</v>
      </c>
      <c r="C83" s="16" t="s">
        <v>62</v>
      </c>
      <c r="D83" s="17" t="s">
        <v>132</v>
      </c>
      <c r="E83" s="16"/>
      <c r="F83" s="16" t="s">
        <v>133</v>
      </c>
      <c r="G83" s="103">
        <v>1</v>
      </c>
      <c r="H83" s="104" t="s">
        <v>204</v>
      </c>
      <c r="I83" s="108"/>
      <c r="J83" s="110"/>
      <c r="K83" s="110">
        <f t="shared" ref="K83:K88" si="25">I83*G83</f>
        <v>0</v>
      </c>
      <c r="L83" s="110">
        <f t="shared" ref="L83:L88" si="26">J83*G83</f>
        <v>0</v>
      </c>
      <c r="M83" s="112">
        <f t="shared" ref="M83:M88" si="27">L83+K83</f>
        <v>0</v>
      </c>
      <c r="N83" s="89" t="s">
        <v>195</v>
      </c>
    </row>
    <row r="84" spans="1:67" ht="102.75" customHeight="1" x14ac:dyDescent="0.25">
      <c r="A84" s="44" t="s">
        <v>146</v>
      </c>
      <c r="B84" s="45" t="s">
        <v>15</v>
      </c>
      <c r="C84" s="16" t="s">
        <v>62</v>
      </c>
      <c r="D84" s="17" t="s">
        <v>134</v>
      </c>
      <c r="E84" s="16"/>
      <c r="F84" s="16" t="s">
        <v>135</v>
      </c>
      <c r="G84" s="105">
        <v>1</v>
      </c>
      <c r="H84" s="104" t="s">
        <v>204</v>
      </c>
      <c r="I84" s="109"/>
      <c r="J84" s="111"/>
      <c r="K84" s="111">
        <f t="shared" si="25"/>
        <v>0</v>
      </c>
      <c r="L84" s="111">
        <f t="shared" si="26"/>
        <v>0</v>
      </c>
      <c r="M84" s="113">
        <f t="shared" si="27"/>
        <v>0</v>
      </c>
      <c r="N84" s="89" t="s">
        <v>195</v>
      </c>
    </row>
    <row r="85" spans="1:67" x14ac:dyDescent="0.25">
      <c r="A85" s="44" t="s">
        <v>146</v>
      </c>
      <c r="B85" s="45" t="s">
        <v>16</v>
      </c>
      <c r="C85" s="16" t="s">
        <v>62</v>
      </c>
      <c r="D85" s="17" t="s">
        <v>136</v>
      </c>
      <c r="E85" s="16"/>
      <c r="F85" s="16"/>
      <c r="G85" s="105">
        <v>1</v>
      </c>
      <c r="H85" s="104" t="s">
        <v>204</v>
      </c>
      <c r="I85" s="74"/>
      <c r="J85" s="55"/>
      <c r="K85" s="55">
        <f t="shared" si="25"/>
        <v>0</v>
      </c>
      <c r="L85" s="55">
        <f t="shared" si="26"/>
        <v>0</v>
      </c>
      <c r="M85" s="56">
        <f t="shared" si="27"/>
        <v>0</v>
      </c>
      <c r="N85" s="89" t="s">
        <v>195</v>
      </c>
    </row>
    <row r="86" spans="1:67" x14ac:dyDescent="0.25">
      <c r="A86" s="44" t="s">
        <v>146</v>
      </c>
      <c r="B86" s="45" t="s">
        <v>17</v>
      </c>
      <c r="C86" s="16" t="s">
        <v>62</v>
      </c>
      <c r="D86" s="17" t="s">
        <v>138</v>
      </c>
      <c r="E86" s="16"/>
      <c r="F86" s="16" t="s">
        <v>139</v>
      </c>
      <c r="G86" s="105">
        <v>25</v>
      </c>
      <c r="H86" s="104" t="s">
        <v>3</v>
      </c>
      <c r="I86" s="74"/>
      <c r="J86" s="55"/>
      <c r="K86" s="55">
        <f t="shared" si="25"/>
        <v>0</v>
      </c>
      <c r="L86" s="55">
        <f t="shared" si="26"/>
        <v>0</v>
      </c>
      <c r="M86" s="56">
        <f t="shared" si="27"/>
        <v>0</v>
      </c>
      <c r="N86" s="89" t="s">
        <v>195</v>
      </c>
    </row>
    <row r="87" spans="1:67" x14ac:dyDescent="0.25">
      <c r="A87" s="44" t="s">
        <v>146</v>
      </c>
      <c r="B87" s="45" t="s">
        <v>23</v>
      </c>
      <c r="C87" s="16" t="s">
        <v>62</v>
      </c>
      <c r="D87" s="17" t="s">
        <v>144</v>
      </c>
      <c r="E87" s="16"/>
      <c r="F87" s="16"/>
      <c r="G87" s="105">
        <v>2</v>
      </c>
      <c r="H87" s="104" t="s">
        <v>3</v>
      </c>
      <c r="I87" s="74"/>
      <c r="J87" s="55"/>
      <c r="K87" s="55">
        <f t="shared" si="25"/>
        <v>0</v>
      </c>
      <c r="L87" s="55">
        <f t="shared" si="26"/>
        <v>0</v>
      </c>
      <c r="M87" s="56">
        <f t="shared" si="27"/>
        <v>0</v>
      </c>
      <c r="N87" s="89" t="s">
        <v>195</v>
      </c>
    </row>
    <row r="88" spans="1:67" x14ac:dyDescent="0.25">
      <c r="A88" s="44" t="s">
        <v>146</v>
      </c>
      <c r="B88" s="45" t="s">
        <v>24</v>
      </c>
      <c r="C88" s="16" t="s">
        <v>62</v>
      </c>
      <c r="D88" s="17" t="s">
        <v>137</v>
      </c>
      <c r="E88" s="16"/>
      <c r="F88" s="16"/>
      <c r="G88" s="105">
        <v>0.5</v>
      </c>
      <c r="H88" s="104" t="s">
        <v>204</v>
      </c>
      <c r="I88" s="74"/>
      <c r="J88" s="55"/>
      <c r="K88" s="55">
        <f t="shared" si="25"/>
        <v>0</v>
      </c>
      <c r="L88" s="55">
        <f t="shared" si="26"/>
        <v>0</v>
      </c>
      <c r="M88" s="56">
        <f t="shared" si="27"/>
        <v>0</v>
      </c>
      <c r="N88" s="89" t="s">
        <v>195</v>
      </c>
    </row>
    <row r="89" spans="1:67" ht="24" x14ac:dyDescent="0.25">
      <c r="A89" s="44" t="s">
        <v>146</v>
      </c>
      <c r="B89" s="45" t="s">
        <v>19</v>
      </c>
      <c r="C89" s="16" t="s">
        <v>62</v>
      </c>
      <c r="D89" s="17" t="s">
        <v>164</v>
      </c>
      <c r="E89" s="16" t="s">
        <v>141</v>
      </c>
      <c r="F89" s="16" t="s">
        <v>194</v>
      </c>
      <c r="G89" s="105"/>
      <c r="H89" s="104"/>
      <c r="I89" s="69"/>
      <c r="J89" s="70"/>
      <c r="K89" s="70"/>
      <c r="L89" s="70"/>
      <c r="M89" s="71"/>
      <c r="N89" s="90"/>
    </row>
    <row r="90" spans="1:67" x14ac:dyDescent="0.25">
      <c r="A90" s="44" t="s">
        <v>146</v>
      </c>
      <c r="B90" s="45" t="s">
        <v>20</v>
      </c>
      <c r="C90" s="16" t="s">
        <v>62</v>
      </c>
      <c r="D90" s="17" t="s">
        <v>142</v>
      </c>
      <c r="E90" s="16"/>
      <c r="F90" s="16"/>
      <c r="G90" s="105">
        <v>0.5</v>
      </c>
      <c r="H90" s="104" t="s">
        <v>204</v>
      </c>
      <c r="I90" s="74"/>
      <c r="J90" s="55"/>
      <c r="K90" s="55">
        <f t="shared" ref="K90:K91" si="28">I90*G90</f>
        <v>0</v>
      </c>
      <c r="L90" s="55">
        <f t="shared" ref="L90:L91" si="29">J90*G90</f>
        <v>0</v>
      </c>
      <c r="M90" s="56">
        <f t="shared" ref="M90:M91" si="30">L90+K90</f>
        <v>0</v>
      </c>
      <c r="N90" s="89" t="s">
        <v>195</v>
      </c>
    </row>
    <row r="91" spans="1:67" ht="12.75" thickBot="1" x14ac:dyDescent="0.3">
      <c r="A91" s="44" t="s">
        <v>146</v>
      </c>
      <c r="B91" s="45" t="s">
        <v>21</v>
      </c>
      <c r="C91" s="16" t="s">
        <v>62</v>
      </c>
      <c r="D91" s="17" t="s">
        <v>143</v>
      </c>
      <c r="E91" s="16"/>
      <c r="F91" s="16"/>
      <c r="G91" s="105">
        <v>0.5</v>
      </c>
      <c r="H91" s="104" t="s">
        <v>204</v>
      </c>
      <c r="I91" s="80"/>
      <c r="J91" s="57"/>
      <c r="K91" s="57">
        <f t="shared" si="28"/>
        <v>0</v>
      </c>
      <c r="L91" s="57">
        <f t="shared" si="29"/>
        <v>0</v>
      </c>
      <c r="M91" s="58">
        <f t="shared" si="30"/>
        <v>0</v>
      </c>
      <c r="N91" s="89" t="s">
        <v>195</v>
      </c>
    </row>
    <row r="92" spans="1:67" s="53" customFormat="1" ht="15" customHeight="1" thickBot="1" x14ac:dyDescent="0.25">
      <c r="A92" s="49" t="s">
        <v>148</v>
      </c>
      <c r="B92" s="50"/>
      <c r="C92" s="50"/>
      <c r="D92" s="50"/>
      <c r="E92" s="50"/>
      <c r="F92" s="50"/>
      <c r="G92" s="101"/>
      <c r="H92" s="102"/>
      <c r="I92" s="78"/>
      <c r="J92" s="78"/>
      <c r="K92" s="79">
        <f>SUM(K93:K101)</f>
        <v>0</v>
      </c>
      <c r="L92" s="79">
        <f>SUM(L93:L101)</f>
        <v>0</v>
      </c>
      <c r="M92" s="79">
        <f>SUM(M93:M101)</f>
        <v>0</v>
      </c>
      <c r="N92" s="88"/>
      <c r="O92" s="7"/>
      <c r="P92" s="7"/>
      <c r="Q92" s="7"/>
      <c r="R92" s="7"/>
      <c r="S92" s="7"/>
      <c r="T92" s="7"/>
      <c r="U92" s="7"/>
      <c r="V92" s="7"/>
      <c r="W92" s="7"/>
      <c r="X92" s="7"/>
      <c r="Y92" s="7"/>
      <c r="Z92" s="7"/>
      <c r="AA92" s="7"/>
      <c r="AB92" s="7"/>
      <c r="AC92" s="7"/>
      <c r="AD92" s="7"/>
      <c r="AE92" s="7"/>
      <c r="AF92" s="7"/>
      <c r="AG92" s="7"/>
      <c r="AH92" s="7"/>
      <c r="AI92" s="7"/>
      <c r="AJ92" s="7"/>
      <c r="AK92" s="7"/>
      <c r="AL92" s="7"/>
      <c r="AM92" s="7"/>
      <c r="AN92" s="7"/>
      <c r="AO92" s="7"/>
      <c r="AP92" s="7"/>
      <c r="AQ92" s="7"/>
      <c r="AR92" s="7"/>
      <c r="AS92" s="7"/>
      <c r="AT92" s="7"/>
      <c r="AU92" s="7"/>
      <c r="AV92" s="7"/>
      <c r="AW92" s="7"/>
      <c r="AX92" s="7"/>
      <c r="AY92" s="7"/>
      <c r="AZ92" s="7"/>
      <c r="BA92" s="7"/>
      <c r="BB92" s="7"/>
      <c r="BC92" s="7"/>
      <c r="BD92" s="7"/>
      <c r="BE92" s="7"/>
      <c r="BF92" s="7"/>
      <c r="BG92" s="7"/>
      <c r="BH92" s="7"/>
      <c r="BI92" s="7"/>
      <c r="BJ92" s="7"/>
      <c r="BK92" s="7"/>
      <c r="BL92" s="7"/>
      <c r="BM92" s="7"/>
      <c r="BN92" s="7"/>
      <c r="BO92" s="7"/>
    </row>
    <row r="93" spans="1:67" ht="168" x14ac:dyDescent="0.25">
      <c r="A93" s="44" t="s">
        <v>147</v>
      </c>
      <c r="B93" s="45" t="s">
        <v>2</v>
      </c>
      <c r="C93" s="16" t="s">
        <v>62</v>
      </c>
      <c r="D93" s="17" t="s">
        <v>132</v>
      </c>
      <c r="E93" s="16"/>
      <c r="F93" s="16" t="s">
        <v>133</v>
      </c>
      <c r="G93" s="103">
        <v>1</v>
      </c>
      <c r="H93" s="104" t="s">
        <v>204</v>
      </c>
      <c r="I93" s="108"/>
      <c r="J93" s="110"/>
      <c r="K93" s="110">
        <f t="shared" ref="K93:K98" si="31">I93*G93</f>
        <v>0</v>
      </c>
      <c r="L93" s="110">
        <f t="shared" ref="L93:L98" si="32">J93*G93</f>
        <v>0</v>
      </c>
      <c r="M93" s="112">
        <f t="shared" ref="M93:M98" si="33">L93+K93</f>
        <v>0</v>
      </c>
      <c r="N93" s="89" t="s">
        <v>195</v>
      </c>
    </row>
    <row r="94" spans="1:67" ht="102.75" customHeight="1" x14ac:dyDescent="0.25">
      <c r="A94" s="44" t="s">
        <v>147</v>
      </c>
      <c r="B94" s="45" t="s">
        <v>15</v>
      </c>
      <c r="C94" s="16" t="s">
        <v>62</v>
      </c>
      <c r="D94" s="17" t="s">
        <v>134</v>
      </c>
      <c r="E94" s="16"/>
      <c r="F94" s="16" t="s">
        <v>135</v>
      </c>
      <c r="G94" s="105">
        <v>1</v>
      </c>
      <c r="H94" s="104" t="s">
        <v>204</v>
      </c>
      <c r="I94" s="109"/>
      <c r="J94" s="111"/>
      <c r="K94" s="111">
        <f t="shared" si="31"/>
        <v>0</v>
      </c>
      <c r="L94" s="111">
        <f t="shared" si="32"/>
        <v>0</v>
      </c>
      <c r="M94" s="113">
        <f t="shared" si="33"/>
        <v>0</v>
      </c>
      <c r="N94" s="89" t="s">
        <v>195</v>
      </c>
    </row>
    <row r="95" spans="1:67" x14ac:dyDescent="0.25">
      <c r="A95" s="44" t="s">
        <v>147</v>
      </c>
      <c r="B95" s="45" t="s">
        <v>16</v>
      </c>
      <c r="C95" s="16" t="s">
        <v>62</v>
      </c>
      <c r="D95" s="17" t="s">
        <v>136</v>
      </c>
      <c r="E95" s="16"/>
      <c r="F95" s="16"/>
      <c r="G95" s="105">
        <v>1</v>
      </c>
      <c r="H95" s="104" t="s">
        <v>204</v>
      </c>
      <c r="I95" s="74"/>
      <c r="J95" s="55"/>
      <c r="K95" s="55">
        <f t="shared" si="31"/>
        <v>0</v>
      </c>
      <c r="L95" s="55">
        <f t="shared" si="32"/>
        <v>0</v>
      </c>
      <c r="M95" s="56">
        <f t="shared" si="33"/>
        <v>0</v>
      </c>
      <c r="N95" s="89" t="s">
        <v>195</v>
      </c>
    </row>
    <row r="96" spans="1:67" x14ac:dyDescent="0.25">
      <c r="A96" s="44" t="s">
        <v>147</v>
      </c>
      <c r="B96" s="45" t="s">
        <v>17</v>
      </c>
      <c r="C96" s="16" t="s">
        <v>62</v>
      </c>
      <c r="D96" s="17" t="s">
        <v>138</v>
      </c>
      <c r="E96" s="16"/>
      <c r="F96" s="16" t="s">
        <v>139</v>
      </c>
      <c r="G96" s="105">
        <v>25</v>
      </c>
      <c r="H96" s="104" t="s">
        <v>3</v>
      </c>
      <c r="I96" s="74"/>
      <c r="J96" s="55"/>
      <c r="K96" s="55">
        <f t="shared" si="31"/>
        <v>0</v>
      </c>
      <c r="L96" s="55">
        <f t="shared" si="32"/>
        <v>0</v>
      </c>
      <c r="M96" s="56">
        <f t="shared" si="33"/>
        <v>0</v>
      </c>
      <c r="N96" s="89" t="s">
        <v>195</v>
      </c>
    </row>
    <row r="97" spans="1:67" x14ac:dyDescent="0.25">
      <c r="A97" s="44" t="s">
        <v>147</v>
      </c>
      <c r="B97" s="45" t="s">
        <v>23</v>
      </c>
      <c r="C97" s="16" t="s">
        <v>62</v>
      </c>
      <c r="D97" s="17" t="s">
        <v>144</v>
      </c>
      <c r="E97" s="16"/>
      <c r="F97" s="16"/>
      <c r="G97" s="105">
        <v>6</v>
      </c>
      <c r="H97" s="104" t="s">
        <v>3</v>
      </c>
      <c r="I97" s="74"/>
      <c r="J97" s="55"/>
      <c r="K97" s="55">
        <f t="shared" si="31"/>
        <v>0</v>
      </c>
      <c r="L97" s="55">
        <f t="shared" si="32"/>
        <v>0</v>
      </c>
      <c r="M97" s="56">
        <f t="shared" si="33"/>
        <v>0</v>
      </c>
      <c r="N97" s="89" t="s">
        <v>195</v>
      </c>
    </row>
    <row r="98" spans="1:67" x14ac:dyDescent="0.25">
      <c r="A98" s="44" t="s">
        <v>147</v>
      </c>
      <c r="B98" s="45" t="s">
        <v>24</v>
      </c>
      <c r="C98" s="16" t="s">
        <v>62</v>
      </c>
      <c r="D98" s="17" t="s">
        <v>137</v>
      </c>
      <c r="E98" s="16"/>
      <c r="F98" s="16"/>
      <c r="G98" s="105">
        <v>0.5</v>
      </c>
      <c r="H98" s="104" t="s">
        <v>204</v>
      </c>
      <c r="I98" s="74"/>
      <c r="J98" s="55"/>
      <c r="K98" s="55">
        <f t="shared" si="31"/>
        <v>0</v>
      </c>
      <c r="L98" s="55">
        <f t="shared" si="32"/>
        <v>0</v>
      </c>
      <c r="M98" s="56">
        <f t="shared" si="33"/>
        <v>0</v>
      </c>
      <c r="N98" s="89" t="s">
        <v>195</v>
      </c>
    </row>
    <row r="99" spans="1:67" ht="24" x14ac:dyDescent="0.25">
      <c r="A99" s="44" t="s">
        <v>147</v>
      </c>
      <c r="B99" s="45" t="s">
        <v>19</v>
      </c>
      <c r="C99" s="16" t="s">
        <v>62</v>
      </c>
      <c r="D99" s="17" t="s">
        <v>164</v>
      </c>
      <c r="E99" s="16" t="s">
        <v>141</v>
      </c>
      <c r="F99" s="16" t="s">
        <v>194</v>
      </c>
      <c r="G99" s="105"/>
      <c r="H99" s="104"/>
      <c r="I99" s="69"/>
      <c r="J99" s="70"/>
      <c r="K99" s="70"/>
      <c r="L99" s="70"/>
      <c r="M99" s="71"/>
      <c r="N99" s="90"/>
    </row>
    <row r="100" spans="1:67" x14ac:dyDescent="0.25">
      <c r="A100" s="44" t="s">
        <v>147</v>
      </c>
      <c r="B100" s="45" t="s">
        <v>20</v>
      </c>
      <c r="C100" s="16" t="s">
        <v>62</v>
      </c>
      <c r="D100" s="17" t="s">
        <v>142</v>
      </c>
      <c r="E100" s="16"/>
      <c r="F100" s="16"/>
      <c r="G100" s="105">
        <v>0.5</v>
      </c>
      <c r="H100" s="104" t="s">
        <v>204</v>
      </c>
      <c r="I100" s="74"/>
      <c r="J100" s="55"/>
      <c r="K100" s="55">
        <f t="shared" ref="K100:K101" si="34">I100*G100</f>
        <v>0</v>
      </c>
      <c r="L100" s="55">
        <f t="shared" ref="L100:L101" si="35">J100*G100</f>
        <v>0</v>
      </c>
      <c r="M100" s="56">
        <f t="shared" ref="M100:M101" si="36">L100+K100</f>
        <v>0</v>
      </c>
      <c r="N100" s="89" t="s">
        <v>195</v>
      </c>
    </row>
    <row r="101" spans="1:67" ht="12.75" thickBot="1" x14ac:dyDescent="0.3">
      <c r="A101" s="44" t="s">
        <v>147</v>
      </c>
      <c r="B101" s="45" t="s">
        <v>21</v>
      </c>
      <c r="C101" s="16" t="s">
        <v>62</v>
      </c>
      <c r="D101" s="17" t="s">
        <v>143</v>
      </c>
      <c r="E101" s="16"/>
      <c r="F101" s="16"/>
      <c r="G101" s="105">
        <v>0.5</v>
      </c>
      <c r="H101" s="104" t="s">
        <v>204</v>
      </c>
      <c r="I101" s="80"/>
      <c r="J101" s="57"/>
      <c r="K101" s="57">
        <f t="shared" si="34"/>
        <v>0</v>
      </c>
      <c r="L101" s="57">
        <f t="shared" si="35"/>
        <v>0</v>
      </c>
      <c r="M101" s="58">
        <f t="shared" si="36"/>
        <v>0</v>
      </c>
      <c r="N101" s="89" t="s">
        <v>195</v>
      </c>
    </row>
    <row r="102" spans="1:67" s="53" customFormat="1" ht="15" customHeight="1" thickBot="1" x14ac:dyDescent="0.25">
      <c r="A102" s="49" t="s">
        <v>149</v>
      </c>
      <c r="B102" s="50"/>
      <c r="C102" s="50"/>
      <c r="D102" s="50"/>
      <c r="E102" s="50"/>
      <c r="F102" s="50"/>
      <c r="G102" s="101"/>
      <c r="H102" s="102"/>
      <c r="I102" s="72"/>
      <c r="J102" s="73"/>
      <c r="K102" s="79">
        <f>SUM(K103:K112)</f>
        <v>0</v>
      </c>
      <c r="L102" s="79">
        <f>SUM(L103:L112)</f>
        <v>0</v>
      </c>
      <c r="M102" s="79">
        <f>SUM(M103:M112)</f>
        <v>0</v>
      </c>
      <c r="N102" s="88"/>
      <c r="O102" s="7"/>
      <c r="P102" s="7"/>
      <c r="Q102" s="7"/>
      <c r="R102" s="7"/>
      <c r="S102" s="7"/>
      <c r="T102" s="7"/>
      <c r="U102" s="7"/>
      <c r="V102" s="7"/>
      <c r="W102" s="7"/>
      <c r="X102" s="7"/>
      <c r="Y102" s="7"/>
      <c r="Z102" s="7"/>
      <c r="AA102" s="7"/>
      <c r="AB102" s="7"/>
      <c r="AC102" s="7"/>
      <c r="AD102" s="7"/>
      <c r="AE102" s="7"/>
      <c r="AF102" s="7"/>
      <c r="AG102" s="7"/>
      <c r="AH102" s="7"/>
      <c r="AI102" s="7"/>
      <c r="AJ102" s="7"/>
      <c r="AK102" s="7"/>
      <c r="AL102" s="7"/>
      <c r="AM102" s="7"/>
      <c r="AN102" s="7"/>
      <c r="AO102" s="7"/>
      <c r="AP102" s="7"/>
      <c r="AQ102" s="7"/>
      <c r="AR102" s="7"/>
      <c r="AS102" s="7"/>
      <c r="AT102" s="7"/>
      <c r="AU102" s="7"/>
      <c r="AV102" s="7"/>
      <c r="AW102" s="7"/>
      <c r="AX102" s="7"/>
      <c r="AY102" s="7"/>
      <c r="AZ102" s="7"/>
      <c r="BA102" s="7"/>
      <c r="BB102" s="7"/>
      <c r="BC102" s="7"/>
      <c r="BD102" s="7"/>
      <c r="BE102" s="7"/>
      <c r="BF102" s="7"/>
      <c r="BG102" s="7"/>
      <c r="BH102" s="7"/>
      <c r="BI102" s="7"/>
      <c r="BJ102" s="7"/>
      <c r="BK102" s="7"/>
      <c r="BL102" s="7"/>
      <c r="BM102" s="7"/>
      <c r="BN102" s="7"/>
      <c r="BO102" s="7"/>
    </row>
    <row r="103" spans="1:67" ht="168" x14ac:dyDescent="0.25">
      <c r="A103" s="44" t="s">
        <v>150</v>
      </c>
      <c r="B103" s="45" t="s">
        <v>2</v>
      </c>
      <c r="C103" s="16" t="s">
        <v>62</v>
      </c>
      <c r="D103" s="17" t="s">
        <v>132</v>
      </c>
      <c r="E103" s="16"/>
      <c r="F103" s="16" t="s">
        <v>133</v>
      </c>
      <c r="G103" s="103">
        <v>1</v>
      </c>
      <c r="H103" s="104" t="s">
        <v>204</v>
      </c>
      <c r="I103" s="108"/>
      <c r="J103" s="110"/>
      <c r="K103" s="110">
        <f t="shared" ref="K103:K109" si="37">I103*G103</f>
        <v>0</v>
      </c>
      <c r="L103" s="110">
        <f t="shared" ref="L103:L109" si="38">J103*G103</f>
        <v>0</v>
      </c>
      <c r="M103" s="112">
        <f t="shared" ref="M103:M109" si="39">L103+K103</f>
        <v>0</v>
      </c>
      <c r="N103" s="89" t="s">
        <v>195</v>
      </c>
    </row>
    <row r="104" spans="1:67" ht="129" customHeight="1" x14ac:dyDescent="0.25">
      <c r="A104" s="44" t="s">
        <v>150</v>
      </c>
      <c r="B104" s="45" t="s">
        <v>15</v>
      </c>
      <c r="C104" s="16" t="s">
        <v>62</v>
      </c>
      <c r="D104" s="17" t="s">
        <v>134</v>
      </c>
      <c r="E104" s="16"/>
      <c r="F104" s="16" t="s">
        <v>135</v>
      </c>
      <c r="G104" s="105">
        <v>1</v>
      </c>
      <c r="H104" s="104" t="s">
        <v>204</v>
      </c>
      <c r="I104" s="109"/>
      <c r="J104" s="111"/>
      <c r="K104" s="111">
        <f t="shared" si="37"/>
        <v>0</v>
      </c>
      <c r="L104" s="111">
        <f t="shared" si="38"/>
        <v>0</v>
      </c>
      <c r="M104" s="113">
        <f t="shared" si="39"/>
        <v>0</v>
      </c>
      <c r="N104" s="89" t="s">
        <v>195</v>
      </c>
    </row>
    <row r="105" spans="1:67" x14ac:dyDescent="0.25">
      <c r="A105" s="44" t="s">
        <v>150</v>
      </c>
      <c r="B105" s="45" t="s">
        <v>16</v>
      </c>
      <c r="C105" s="16" t="s">
        <v>62</v>
      </c>
      <c r="D105" s="17" t="s">
        <v>136</v>
      </c>
      <c r="E105" s="16"/>
      <c r="F105" s="16"/>
      <c r="G105" s="105">
        <v>1</v>
      </c>
      <c r="H105" s="104" t="s">
        <v>204</v>
      </c>
      <c r="I105" s="74"/>
      <c r="J105" s="55"/>
      <c r="K105" s="55">
        <f t="shared" si="37"/>
        <v>0</v>
      </c>
      <c r="L105" s="55">
        <f t="shared" si="38"/>
        <v>0</v>
      </c>
      <c r="M105" s="56">
        <f t="shared" si="39"/>
        <v>0</v>
      </c>
      <c r="N105" s="89" t="s">
        <v>195</v>
      </c>
    </row>
    <row r="106" spans="1:67" x14ac:dyDescent="0.25">
      <c r="A106" s="44" t="s">
        <v>150</v>
      </c>
      <c r="B106" s="45" t="s">
        <v>17</v>
      </c>
      <c r="C106" s="16" t="s">
        <v>62</v>
      </c>
      <c r="D106" s="17" t="s">
        <v>138</v>
      </c>
      <c r="E106" s="16"/>
      <c r="F106" s="16" t="s">
        <v>139</v>
      </c>
      <c r="G106" s="105">
        <v>8</v>
      </c>
      <c r="H106" s="104" t="s">
        <v>3</v>
      </c>
      <c r="I106" s="74"/>
      <c r="J106" s="55"/>
      <c r="K106" s="55">
        <f t="shared" si="37"/>
        <v>0</v>
      </c>
      <c r="L106" s="55">
        <f t="shared" si="38"/>
        <v>0</v>
      </c>
      <c r="M106" s="56">
        <f t="shared" si="39"/>
        <v>0</v>
      </c>
      <c r="N106" s="89" t="s">
        <v>195</v>
      </c>
    </row>
    <row r="107" spans="1:67" x14ac:dyDescent="0.25">
      <c r="A107" s="44" t="s">
        <v>150</v>
      </c>
      <c r="B107" s="45" t="s">
        <v>23</v>
      </c>
      <c r="C107" s="16" t="s">
        <v>62</v>
      </c>
      <c r="D107" s="17" t="s">
        <v>144</v>
      </c>
      <c r="E107" s="16"/>
      <c r="F107" s="16"/>
      <c r="G107" s="105">
        <v>1</v>
      </c>
      <c r="H107" s="104" t="s">
        <v>3</v>
      </c>
      <c r="I107" s="74"/>
      <c r="J107" s="55"/>
      <c r="K107" s="55">
        <f t="shared" si="37"/>
        <v>0</v>
      </c>
      <c r="L107" s="55">
        <f t="shared" si="38"/>
        <v>0</v>
      </c>
      <c r="M107" s="56">
        <f t="shared" si="39"/>
        <v>0</v>
      </c>
      <c r="N107" s="89" t="s">
        <v>195</v>
      </c>
    </row>
    <row r="108" spans="1:67" x14ac:dyDescent="0.25">
      <c r="A108" s="44" t="s">
        <v>150</v>
      </c>
      <c r="B108" s="45" t="s">
        <v>24</v>
      </c>
      <c r="C108" s="16" t="s">
        <v>62</v>
      </c>
      <c r="D108" s="17" t="s">
        <v>137</v>
      </c>
      <c r="E108" s="16"/>
      <c r="F108" s="16"/>
      <c r="G108" s="105">
        <v>0.5</v>
      </c>
      <c r="H108" s="104" t="s">
        <v>204</v>
      </c>
      <c r="I108" s="74"/>
      <c r="J108" s="55"/>
      <c r="K108" s="55">
        <f t="shared" si="37"/>
        <v>0</v>
      </c>
      <c r="L108" s="55">
        <f t="shared" si="38"/>
        <v>0</v>
      </c>
      <c r="M108" s="56">
        <f t="shared" si="39"/>
        <v>0</v>
      </c>
      <c r="N108" s="89" t="s">
        <v>195</v>
      </c>
    </row>
    <row r="109" spans="1:67" x14ac:dyDescent="0.25">
      <c r="A109" s="44" t="s">
        <v>150</v>
      </c>
      <c r="B109" s="45" t="s">
        <v>18</v>
      </c>
      <c r="C109" s="16" t="s">
        <v>62</v>
      </c>
      <c r="D109" s="17" t="s">
        <v>140</v>
      </c>
      <c r="E109" s="16"/>
      <c r="F109" s="16" t="s">
        <v>151</v>
      </c>
      <c r="G109" s="105">
        <v>0.5</v>
      </c>
      <c r="H109" s="104" t="s">
        <v>204</v>
      </c>
      <c r="I109" s="74"/>
      <c r="J109" s="55"/>
      <c r="K109" s="55">
        <f t="shared" si="37"/>
        <v>0</v>
      </c>
      <c r="L109" s="55">
        <f t="shared" si="38"/>
        <v>0</v>
      </c>
      <c r="M109" s="56">
        <f t="shared" si="39"/>
        <v>0</v>
      </c>
      <c r="N109" s="89" t="s">
        <v>195</v>
      </c>
    </row>
    <row r="110" spans="1:67" ht="24" x14ac:dyDescent="0.25">
      <c r="A110" s="44" t="s">
        <v>150</v>
      </c>
      <c r="B110" s="45" t="s">
        <v>19</v>
      </c>
      <c r="C110" s="16" t="s">
        <v>62</v>
      </c>
      <c r="D110" s="17" t="s">
        <v>164</v>
      </c>
      <c r="E110" s="16" t="s">
        <v>141</v>
      </c>
      <c r="F110" s="16" t="s">
        <v>194</v>
      </c>
      <c r="G110" s="105"/>
      <c r="H110" s="104"/>
      <c r="I110" s="69"/>
      <c r="J110" s="70"/>
      <c r="K110" s="70"/>
      <c r="L110" s="70"/>
      <c r="M110" s="71"/>
      <c r="N110" s="90"/>
    </row>
    <row r="111" spans="1:67" x14ac:dyDescent="0.25">
      <c r="A111" s="44" t="s">
        <v>150</v>
      </c>
      <c r="B111" s="45" t="s">
        <v>20</v>
      </c>
      <c r="C111" s="16" t="s">
        <v>62</v>
      </c>
      <c r="D111" s="17" t="s">
        <v>142</v>
      </c>
      <c r="E111" s="16"/>
      <c r="F111" s="16"/>
      <c r="G111" s="105">
        <v>0.5</v>
      </c>
      <c r="H111" s="104" t="s">
        <v>204</v>
      </c>
      <c r="I111" s="74"/>
      <c r="J111" s="55"/>
      <c r="K111" s="55">
        <f t="shared" ref="K111:K112" si="40">I111*G111</f>
        <v>0</v>
      </c>
      <c r="L111" s="55">
        <f t="shared" ref="L111:L112" si="41">J111*G111</f>
        <v>0</v>
      </c>
      <c r="M111" s="56">
        <f t="shared" ref="M111:M112" si="42">L111+K111</f>
        <v>0</v>
      </c>
      <c r="N111" s="89" t="s">
        <v>195</v>
      </c>
    </row>
    <row r="112" spans="1:67" ht="12.75" thickBot="1" x14ac:dyDescent="0.3">
      <c r="A112" s="44" t="s">
        <v>150</v>
      </c>
      <c r="B112" s="45" t="s">
        <v>21</v>
      </c>
      <c r="C112" s="16" t="s">
        <v>62</v>
      </c>
      <c r="D112" s="17" t="s">
        <v>143</v>
      </c>
      <c r="E112" s="16"/>
      <c r="F112" s="16"/>
      <c r="G112" s="105">
        <v>0.5</v>
      </c>
      <c r="H112" s="104" t="s">
        <v>204</v>
      </c>
      <c r="I112" s="80"/>
      <c r="J112" s="57"/>
      <c r="K112" s="57">
        <f t="shared" si="40"/>
        <v>0</v>
      </c>
      <c r="L112" s="57">
        <f t="shared" si="41"/>
        <v>0</v>
      </c>
      <c r="M112" s="58">
        <f t="shared" si="42"/>
        <v>0</v>
      </c>
      <c r="N112" s="89" t="s">
        <v>195</v>
      </c>
    </row>
    <row r="113" spans="1:67" s="53" customFormat="1" ht="15" customHeight="1" thickBot="1" x14ac:dyDescent="0.25">
      <c r="A113" s="49" t="s">
        <v>152</v>
      </c>
      <c r="B113" s="50"/>
      <c r="C113" s="50"/>
      <c r="D113" s="50"/>
      <c r="E113" s="50"/>
      <c r="F113" s="50"/>
      <c r="G113" s="101"/>
      <c r="H113" s="102"/>
      <c r="I113" s="72"/>
      <c r="J113" s="73"/>
      <c r="K113" s="79">
        <f>SUM(K114:K122)</f>
        <v>0</v>
      </c>
      <c r="L113" s="79">
        <f>SUM(L114:L122)</f>
        <v>0</v>
      </c>
      <c r="M113" s="79">
        <f>SUM(M114:M122)</f>
        <v>0</v>
      </c>
      <c r="N113" s="88"/>
      <c r="O113" s="7"/>
      <c r="P113" s="7"/>
      <c r="Q113" s="7"/>
      <c r="R113" s="7"/>
      <c r="S113" s="7"/>
      <c r="T113" s="7"/>
      <c r="U113" s="7"/>
      <c r="V113" s="7"/>
      <c r="W113" s="7"/>
      <c r="X113" s="7"/>
      <c r="Y113" s="7"/>
      <c r="Z113" s="7"/>
      <c r="AA113" s="7"/>
      <c r="AB113" s="7"/>
      <c r="AC113" s="7"/>
      <c r="AD113" s="7"/>
      <c r="AE113" s="7"/>
      <c r="AF113" s="7"/>
      <c r="AG113" s="7"/>
      <c r="AH113" s="7"/>
      <c r="AI113" s="7"/>
      <c r="AJ113" s="7"/>
      <c r="AK113" s="7"/>
      <c r="AL113" s="7"/>
      <c r="AM113" s="7"/>
      <c r="AN113" s="7"/>
      <c r="AO113" s="7"/>
      <c r="AP113" s="7"/>
      <c r="AQ113" s="7"/>
      <c r="AR113" s="7"/>
      <c r="AS113" s="7"/>
      <c r="AT113" s="7"/>
      <c r="AU113" s="7"/>
      <c r="AV113" s="7"/>
      <c r="AW113" s="7"/>
      <c r="AX113" s="7"/>
      <c r="AY113" s="7"/>
      <c r="AZ113" s="7"/>
      <c r="BA113" s="7"/>
      <c r="BB113" s="7"/>
      <c r="BC113" s="7"/>
      <c r="BD113" s="7"/>
      <c r="BE113" s="7"/>
      <c r="BF113" s="7"/>
      <c r="BG113" s="7"/>
      <c r="BH113" s="7"/>
      <c r="BI113" s="7"/>
      <c r="BJ113" s="7"/>
      <c r="BK113" s="7"/>
      <c r="BL113" s="7"/>
      <c r="BM113" s="7"/>
      <c r="BN113" s="7"/>
      <c r="BO113" s="7"/>
    </row>
    <row r="114" spans="1:67" ht="174.75" customHeight="1" x14ac:dyDescent="0.25">
      <c r="A114" s="44" t="s">
        <v>153</v>
      </c>
      <c r="B114" s="45" t="s">
        <v>2</v>
      </c>
      <c r="C114" s="16" t="s">
        <v>62</v>
      </c>
      <c r="D114" s="17" t="s">
        <v>132</v>
      </c>
      <c r="E114" s="16"/>
      <c r="F114" s="16" t="s">
        <v>133</v>
      </c>
      <c r="G114" s="103">
        <v>1</v>
      </c>
      <c r="H114" s="104" t="s">
        <v>204</v>
      </c>
      <c r="I114" s="108"/>
      <c r="J114" s="110"/>
      <c r="K114" s="110">
        <f t="shared" ref="K114:K119" si="43">I114*G114</f>
        <v>0</v>
      </c>
      <c r="L114" s="110">
        <f t="shared" ref="L114:L119" si="44">J114*G114</f>
        <v>0</v>
      </c>
      <c r="M114" s="112">
        <f t="shared" ref="M114:M119" si="45">L114+K114</f>
        <v>0</v>
      </c>
      <c r="N114" s="89" t="s">
        <v>195</v>
      </c>
    </row>
    <row r="115" spans="1:67" ht="124.5" customHeight="1" x14ac:dyDescent="0.25">
      <c r="A115" s="44" t="s">
        <v>153</v>
      </c>
      <c r="B115" s="45" t="s">
        <v>15</v>
      </c>
      <c r="C115" s="16" t="s">
        <v>62</v>
      </c>
      <c r="D115" s="17" t="s">
        <v>134</v>
      </c>
      <c r="E115" s="16"/>
      <c r="F115" s="16" t="s">
        <v>135</v>
      </c>
      <c r="G115" s="105">
        <v>1</v>
      </c>
      <c r="H115" s="104" t="s">
        <v>204</v>
      </c>
      <c r="I115" s="109"/>
      <c r="J115" s="111"/>
      <c r="K115" s="111">
        <f t="shared" si="43"/>
        <v>0</v>
      </c>
      <c r="L115" s="111">
        <f t="shared" si="44"/>
        <v>0</v>
      </c>
      <c r="M115" s="113">
        <f t="shared" si="45"/>
        <v>0</v>
      </c>
      <c r="N115" s="89" t="s">
        <v>195</v>
      </c>
    </row>
    <row r="116" spans="1:67" x14ac:dyDescent="0.25">
      <c r="A116" s="44" t="s">
        <v>153</v>
      </c>
      <c r="B116" s="45" t="s">
        <v>16</v>
      </c>
      <c r="C116" s="16" t="s">
        <v>62</v>
      </c>
      <c r="D116" s="17" t="s">
        <v>136</v>
      </c>
      <c r="E116" s="16"/>
      <c r="F116" s="16"/>
      <c r="G116" s="105">
        <v>1</v>
      </c>
      <c r="H116" s="104" t="s">
        <v>204</v>
      </c>
      <c r="I116" s="74"/>
      <c r="J116" s="55"/>
      <c r="K116" s="55">
        <f t="shared" si="43"/>
        <v>0</v>
      </c>
      <c r="L116" s="55">
        <f t="shared" si="44"/>
        <v>0</v>
      </c>
      <c r="M116" s="56">
        <f t="shared" si="45"/>
        <v>0</v>
      </c>
      <c r="N116" s="89" t="s">
        <v>195</v>
      </c>
    </row>
    <row r="117" spans="1:67" x14ac:dyDescent="0.25">
      <c r="A117" s="44" t="s">
        <v>153</v>
      </c>
      <c r="B117" s="45" t="s">
        <v>17</v>
      </c>
      <c r="C117" s="16" t="s">
        <v>62</v>
      </c>
      <c r="D117" s="17" t="s">
        <v>138</v>
      </c>
      <c r="E117" s="16"/>
      <c r="F117" s="16" t="s">
        <v>139</v>
      </c>
      <c r="G117" s="105">
        <v>6</v>
      </c>
      <c r="H117" s="104" t="s">
        <v>3</v>
      </c>
      <c r="I117" s="74"/>
      <c r="J117" s="55"/>
      <c r="K117" s="55">
        <f t="shared" si="43"/>
        <v>0</v>
      </c>
      <c r="L117" s="55">
        <f t="shared" si="44"/>
        <v>0</v>
      </c>
      <c r="M117" s="56">
        <f t="shared" si="45"/>
        <v>0</v>
      </c>
      <c r="N117" s="89" t="s">
        <v>195</v>
      </c>
    </row>
    <row r="118" spans="1:67" x14ac:dyDescent="0.25">
      <c r="A118" s="44" t="s">
        <v>153</v>
      </c>
      <c r="B118" s="45" t="s">
        <v>23</v>
      </c>
      <c r="C118" s="16" t="s">
        <v>62</v>
      </c>
      <c r="D118" s="17" t="s">
        <v>144</v>
      </c>
      <c r="E118" s="16"/>
      <c r="F118" s="16"/>
      <c r="G118" s="105">
        <v>1</v>
      </c>
      <c r="H118" s="104" t="s">
        <v>3</v>
      </c>
      <c r="I118" s="74"/>
      <c r="J118" s="55"/>
      <c r="K118" s="55">
        <f t="shared" si="43"/>
        <v>0</v>
      </c>
      <c r="L118" s="55">
        <f t="shared" si="44"/>
        <v>0</v>
      </c>
      <c r="M118" s="56">
        <f t="shared" si="45"/>
        <v>0</v>
      </c>
      <c r="N118" s="89" t="s">
        <v>195</v>
      </c>
    </row>
    <row r="119" spans="1:67" x14ac:dyDescent="0.25">
      <c r="A119" s="44" t="s">
        <v>153</v>
      </c>
      <c r="B119" s="45" t="s">
        <v>24</v>
      </c>
      <c r="C119" s="16" t="s">
        <v>62</v>
      </c>
      <c r="D119" s="17" t="s">
        <v>137</v>
      </c>
      <c r="E119" s="16"/>
      <c r="F119" s="16"/>
      <c r="G119" s="105">
        <v>0.5</v>
      </c>
      <c r="H119" s="104" t="s">
        <v>204</v>
      </c>
      <c r="I119" s="74"/>
      <c r="J119" s="55"/>
      <c r="K119" s="55">
        <f t="shared" si="43"/>
        <v>0</v>
      </c>
      <c r="L119" s="55">
        <f t="shared" si="44"/>
        <v>0</v>
      </c>
      <c r="M119" s="56">
        <f t="shared" si="45"/>
        <v>0</v>
      </c>
      <c r="N119" s="89" t="s">
        <v>195</v>
      </c>
    </row>
    <row r="120" spans="1:67" ht="24" x14ac:dyDescent="0.25">
      <c r="A120" s="44" t="s">
        <v>153</v>
      </c>
      <c r="B120" s="45" t="s">
        <v>19</v>
      </c>
      <c r="C120" s="16" t="s">
        <v>62</v>
      </c>
      <c r="D120" s="17" t="s">
        <v>164</v>
      </c>
      <c r="E120" s="16" t="s">
        <v>141</v>
      </c>
      <c r="F120" s="16" t="s">
        <v>194</v>
      </c>
      <c r="G120" s="105"/>
      <c r="H120" s="104"/>
      <c r="I120" s="69"/>
      <c r="J120" s="70"/>
      <c r="K120" s="70"/>
      <c r="L120" s="70"/>
      <c r="M120" s="71"/>
      <c r="N120" s="90"/>
    </row>
    <row r="121" spans="1:67" x14ac:dyDescent="0.25">
      <c r="A121" s="44" t="s">
        <v>153</v>
      </c>
      <c r="B121" s="45" t="s">
        <v>20</v>
      </c>
      <c r="C121" s="16" t="s">
        <v>62</v>
      </c>
      <c r="D121" s="17" t="s">
        <v>142</v>
      </c>
      <c r="E121" s="16"/>
      <c r="F121" s="16"/>
      <c r="G121" s="105">
        <v>0.5</v>
      </c>
      <c r="H121" s="104" t="s">
        <v>204</v>
      </c>
      <c r="I121" s="74"/>
      <c r="J121" s="55"/>
      <c r="K121" s="55">
        <f t="shared" ref="K121:K122" si="46">I121*G121</f>
        <v>0</v>
      </c>
      <c r="L121" s="55">
        <f t="shared" ref="L121:L122" si="47">J121*G121</f>
        <v>0</v>
      </c>
      <c r="M121" s="56">
        <f t="shared" ref="M121:M122" si="48">L121+K121</f>
        <v>0</v>
      </c>
      <c r="N121" s="89" t="s">
        <v>195</v>
      </c>
    </row>
    <row r="122" spans="1:67" ht="12.75" thickBot="1" x14ac:dyDescent="0.3">
      <c r="A122" s="44" t="s">
        <v>153</v>
      </c>
      <c r="B122" s="45" t="s">
        <v>21</v>
      </c>
      <c r="C122" s="16" t="s">
        <v>62</v>
      </c>
      <c r="D122" s="17" t="s">
        <v>143</v>
      </c>
      <c r="E122" s="16"/>
      <c r="F122" s="16"/>
      <c r="G122" s="105">
        <v>0.5</v>
      </c>
      <c r="H122" s="104" t="s">
        <v>204</v>
      </c>
      <c r="I122" s="80"/>
      <c r="J122" s="57"/>
      <c r="K122" s="57">
        <f t="shared" si="46"/>
        <v>0</v>
      </c>
      <c r="L122" s="57">
        <f t="shared" si="47"/>
        <v>0</v>
      </c>
      <c r="M122" s="58">
        <f t="shared" si="48"/>
        <v>0</v>
      </c>
      <c r="N122" s="89" t="s">
        <v>195</v>
      </c>
    </row>
    <row r="123" spans="1:67" ht="12.75" thickBot="1" x14ac:dyDescent="0.25">
      <c r="A123" s="49" t="s">
        <v>202</v>
      </c>
      <c r="B123" s="50"/>
      <c r="C123" s="50"/>
      <c r="D123" s="50"/>
      <c r="E123" s="50"/>
      <c r="F123" s="50"/>
      <c r="G123" s="101"/>
      <c r="H123" s="102"/>
      <c r="I123" s="72"/>
      <c r="J123" s="73"/>
      <c r="K123" s="79">
        <f>SUM(K124:K133)</f>
        <v>0</v>
      </c>
      <c r="L123" s="79">
        <f>SUM(L124:L133)</f>
        <v>0</v>
      </c>
      <c r="M123" s="79">
        <f>SUM(M124:M133)</f>
        <v>0</v>
      </c>
      <c r="N123" s="93"/>
    </row>
    <row r="124" spans="1:67" ht="168" x14ac:dyDescent="0.25">
      <c r="A124" s="44" t="s">
        <v>200</v>
      </c>
      <c r="B124" s="45" t="s">
        <v>2</v>
      </c>
      <c r="C124" s="16" t="s">
        <v>62</v>
      </c>
      <c r="D124" s="17" t="s">
        <v>132</v>
      </c>
      <c r="E124" s="16"/>
      <c r="F124" s="16" t="s">
        <v>133</v>
      </c>
      <c r="G124" s="103">
        <v>1</v>
      </c>
      <c r="H124" s="104" t="s">
        <v>204</v>
      </c>
      <c r="I124" s="108"/>
      <c r="J124" s="110"/>
      <c r="K124" s="110">
        <f t="shared" ref="K124:K130" si="49">I124*G124</f>
        <v>0</v>
      </c>
      <c r="L124" s="110">
        <f t="shared" ref="L124:L130" si="50">J124*G124</f>
        <v>0</v>
      </c>
      <c r="M124" s="112">
        <f t="shared" ref="M124:M130" si="51">L124+K124</f>
        <v>0</v>
      </c>
      <c r="N124" s="89" t="s">
        <v>195</v>
      </c>
    </row>
    <row r="125" spans="1:67" ht="120" x14ac:dyDescent="0.25">
      <c r="A125" s="44" t="s">
        <v>200</v>
      </c>
      <c r="B125" s="45" t="s">
        <v>15</v>
      </c>
      <c r="C125" s="16" t="s">
        <v>62</v>
      </c>
      <c r="D125" s="17" t="s">
        <v>134</v>
      </c>
      <c r="E125" s="16"/>
      <c r="F125" s="16" t="s">
        <v>135</v>
      </c>
      <c r="G125" s="105">
        <v>1</v>
      </c>
      <c r="H125" s="104" t="s">
        <v>204</v>
      </c>
      <c r="I125" s="109"/>
      <c r="J125" s="111"/>
      <c r="K125" s="111">
        <f t="shared" si="49"/>
        <v>0</v>
      </c>
      <c r="L125" s="111">
        <f t="shared" si="50"/>
        <v>0</v>
      </c>
      <c r="M125" s="113">
        <f t="shared" si="51"/>
        <v>0</v>
      </c>
      <c r="N125" s="89" t="s">
        <v>195</v>
      </c>
    </row>
    <row r="126" spans="1:67" x14ac:dyDescent="0.25">
      <c r="A126" s="44" t="s">
        <v>200</v>
      </c>
      <c r="B126" s="45" t="s">
        <v>16</v>
      </c>
      <c r="C126" s="16" t="s">
        <v>62</v>
      </c>
      <c r="D126" s="17" t="s">
        <v>136</v>
      </c>
      <c r="E126" s="16"/>
      <c r="F126" s="16"/>
      <c r="G126" s="105">
        <v>1</v>
      </c>
      <c r="H126" s="104" t="s">
        <v>204</v>
      </c>
      <c r="I126" s="74"/>
      <c r="J126" s="55"/>
      <c r="K126" s="55">
        <f t="shared" si="49"/>
        <v>0</v>
      </c>
      <c r="L126" s="55">
        <f t="shared" si="50"/>
        <v>0</v>
      </c>
      <c r="M126" s="56">
        <f t="shared" si="51"/>
        <v>0</v>
      </c>
      <c r="N126" s="89" t="s">
        <v>195</v>
      </c>
    </row>
    <row r="127" spans="1:67" x14ac:dyDescent="0.25">
      <c r="A127" s="44" t="s">
        <v>200</v>
      </c>
      <c r="B127" s="45" t="s">
        <v>17</v>
      </c>
      <c r="C127" s="16" t="s">
        <v>62</v>
      </c>
      <c r="D127" s="17" t="s">
        <v>138</v>
      </c>
      <c r="E127" s="16"/>
      <c r="F127" s="16" t="s">
        <v>139</v>
      </c>
      <c r="G127" s="105">
        <v>8</v>
      </c>
      <c r="H127" s="104" t="s">
        <v>3</v>
      </c>
      <c r="I127" s="74"/>
      <c r="J127" s="55"/>
      <c r="K127" s="55">
        <f t="shared" si="49"/>
        <v>0</v>
      </c>
      <c r="L127" s="55">
        <f t="shared" si="50"/>
        <v>0</v>
      </c>
      <c r="M127" s="56">
        <f t="shared" si="51"/>
        <v>0</v>
      </c>
      <c r="N127" s="89" t="s">
        <v>195</v>
      </c>
    </row>
    <row r="128" spans="1:67" x14ac:dyDescent="0.25">
      <c r="A128" s="44" t="s">
        <v>200</v>
      </c>
      <c r="B128" s="45" t="s">
        <v>23</v>
      </c>
      <c r="C128" s="16" t="s">
        <v>62</v>
      </c>
      <c r="D128" s="17" t="s">
        <v>144</v>
      </c>
      <c r="E128" s="16"/>
      <c r="F128" s="16"/>
      <c r="G128" s="105">
        <v>1</v>
      </c>
      <c r="H128" s="104" t="s">
        <v>3</v>
      </c>
      <c r="I128" s="74"/>
      <c r="J128" s="55"/>
      <c r="K128" s="55">
        <f t="shared" si="49"/>
        <v>0</v>
      </c>
      <c r="L128" s="55">
        <f t="shared" si="50"/>
        <v>0</v>
      </c>
      <c r="M128" s="56">
        <f t="shared" si="51"/>
        <v>0</v>
      </c>
      <c r="N128" s="89" t="s">
        <v>195</v>
      </c>
    </row>
    <row r="129" spans="1:14" x14ac:dyDescent="0.25">
      <c r="A129" s="44" t="s">
        <v>200</v>
      </c>
      <c r="B129" s="45" t="s">
        <v>24</v>
      </c>
      <c r="C129" s="16" t="s">
        <v>62</v>
      </c>
      <c r="D129" s="17" t="s">
        <v>137</v>
      </c>
      <c r="E129" s="16"/>
      <c r="F129" s="16"/>
      <c r="G129" s="105">
        <v>0.5</v>
      </c>
      <c r="H129" s="104" t="s">
        <v>204</v>
      </c>
      <c r="I129" s="74"/>
      <c r="J129" s="55"/>
      <c r="K129" s="55">
        <f t="shared" si="49"/>
        <v>0</v>
      </c>
      <c r="L129" s="55">
        <f t="shared" si="50"/>
        <v>0</v>
      </c>
      <c r="M129" s="56">
        <f t="shared" si="51"/>
        <v>0</v>
      </c>
      <c r="N129" s="89" t="s">
        <v>195</v>
      </c>
    </row>
    <row r="130" spans="1:14" x14ac:dyDescent="0.25">
      <c r="A130" s="44" t="s">
        <v>200</v>
      </c>
      <c r="B130" s="45" t="s">
        <v>18</v>
      </c>
      <c r="C130" s="16" t="s">
        <v>62</v>
      </c>
      <c r="D130" s="17" t="s">
        <v>140</v>
      </c>
      <c r="E130" s="16"/>
      <c r="F130" s="16" t="s">
        <v>151</v>
      </c>
      <c r="G130" s="105">
        <v>0.5</v>
      </c>
      <c r="H130" s="104" t="s">
        <v>204</v>
      </c>
      <c r="I130" s="74"/>
      <c r="J130" s="55"/>
      <c r="K130" s="55">
        <f t="shared" si="49"/>
        <v>0</v>
      </c>
      <c r="L130" s="55">
        <f t="shared" si="50"/>
        <v>0</v>
      </c>
      <c r="M130" s="56">
        <f t="shared" si="51"/>
        <v>0</v>
      </c>
      <c r="N130" s="89" t="s">
        <v>195</v>
      </c>
    </row>
    <row r="131" spans="1:14" ht="24" x14ac:dyDescent="0.25">
      <c r="A131" s="44" t="s">
        <v>200</v>
      </c>
      <c r="B131" s="45" t="s">
        <v>19</v>
      </c>
      <c r="C131" s="16" t="s">
        <v>62</v>
      </c>
      <c r="D131" s="17" t="s">
        <v>164</v>
      </c>
      <c r="E131" s="16" t="s">
        <v>141</v>
      </c>
      <c r="F131" s="16" t="s">
        <v>201</v>
      </c>
      <c r="G131" s="105"/>
      <c r="H131" s="104"/>
      <c r="I131" s="69"/>
      <c r="J131" s="70"/>
      <c r="K131" s="70"/>
      <c r="L131" s="70"/>
      <c r="M131" s="71"/>
      <c r="N131" s="94"/>
    </row>
    <row r="132" spans="1:14" x14ac:dyDescent="0.25">
      <c r="A132" s="44" t="s">
        <v>200</v>
      </c>
      <c r="B132" s="45" t="s">
        <v>20</v>
      </c>
      <c r="C132" s="16" t="s">
        <v>62</v>
      </c>
      <c r="D132" s="17" t="s">
        <v>142</v>
      </c>
      <c r="E132" s="16"/>
      <c r="F132" s="16"/>
      <c r="G132" s="105">
        <v>0.5</v>
      </c>
      <c r="H132" s="104" t="s">
        <v>204</v>
      </c>
      <c r="I132" s="74"/>
      <c r="J132" s="55"/>
      <c r="K132" s="55">
        <f t="shared" ref="K132:K133" si="52">I132*G132</f>
        <v>0</v>
      </c>
      <c r="L132" s="55">
        <f t="shared" ref="L132:L133" si="53">J132*G132</f>
        <v>0</v>
      </c>
      <c r="M132" s="56">
        <f t="shared" ref="M132:M133" si="54">L132+K132</f>
        <v>0</v>
      </c>
      <c r="N132" s="89" t="s">
        <v>195</v>
      </c>
    </row>
    <row r="133" spans="1:14" ht="12.75" thickBot="1" x14ac:dyDescent="0.3">
      <c r="A133" s="44" t="s">
        <v>200</v>
      </c>
      <c r="B133" s="45" t="s">
        <v>21</v>
      </c>
      <c r="C133" s="16" t="s">
        <v>62</v>
      </c>
      <c r="D133" s="17" t="s">
        <v>143</v>
      </c>
      <c r="E133" s="16"/>
      <c r="F133" s="16"/>
      <c r="G133" s="105">
        <v>0.5</v>
      </c>
      <c r="H133" s="104" t="s">
        <v>204</v>
      </c>
      <c r="I133" s="80"/>
      <c r="J133" s="57"/>
      <c r="K133" s="57">
        <f t="shared" si="52"/>
        <v>0</v>
      </c>
      <c r="L133" s="57">
        <f t="shared" si="53"/>
        <v>0</v>
      </c>
      <c r="M133" s="58">
        <f t="shared" si="54"/>
        <v>0</v>
      </c>
      <c r="N133" s="89" t="s">
        <v>195</v>
      </c>
    </row>
    <row r="134" spans="1:14" ht="21" customHeight="1" thickBot="1" x14ac:dyDescent="0.25">
      <c r="A134" s="29" t="s">
        <v>10</v>
      </c>
      <c r="B134" s="95"/>
      <c r="C134" s="18"/>
      <c r="D134" s="18"/>
      <c r="E134" s="18"/>
      <c r="F134" s="18"/>
      <c r="G134" s="18"/>
      <c r="H134" s="66"/>
      <c r="I134" s="66"/>
      <c r="J134" s="66"/>
      <c r="K134" s="79">
        <f>SUM(K135:K144)</f>
        <v>0</v>
      </c>
      <c r="L134" s="79">
        <f>SUM(L135:L144)</f>
        <v>0</v>
      </c>
      <c r="M134" s="79">
        <f>SUM(M135:M144)</f>
        <v>0</v>
      </c>
      <c r="N134" s="88"/>
    </row>
    <row r="135" spans="1:14" x14ac:dyDescent="0.25">
      <c r="A135" s="52" t="s">
        <v>28</v>
      </c>
      <c r="B135" s="97" t="s">
        <v>2</v>
      </c>
      <c r="C135" s="43"/>
      <c r="D135" s="54" t="s">
        <v>53</v>
      </c>
      <c r="E135" s="43"/>
      <c r="F135" s="43"/>
      <c r="G135" s="106">
        <v>1</v>
      </c>
      <c r="H135" s="107" t="s">
        <v>204</v>
      </c>
      <c r="I135" s="82"/>
      <c r="J135" s="83"/>
      <c r="K135" s="83">
        <f t="shared" ref="K135:K144" si="55">I135*G135</f>
        <v>0</v>
      </c>
      <c r="L135" s="83">
        <f t="shared" ref="L135:L144" si="56">J135*G135</f>
        <v>0</v>
      </c>
      <c r="M135" s="84">
        <f t="shared" ref="M135:M144" si="57">L135+K135</f>
        <v>0</v>
      </c>
      <c r="N135" s="89" t="s">
        <v>195</v>
      </c>
    </row>
    <row r="136" spans="1:14" ht="12" customHeight="1" x14ac:dyDescent="0.25">
      <c r="A136" s="46">
        <v>901</v>
      </c>
      <c r="B136" s="51" t="s">
        <v>15</v>
      </c>
      <c r="C136" s="19"/>
      <c r="D136" s="54" t="s">
        <v>54</v>
      </c>
      <c r="E136" s="19"/>
      <c r="F136" s="19"/>
      <c r="G136" s="35">
        <v>1</v>
      </c>
      <c r="H136" s="67" t="s">
        <v>204</v>
      </c>
      <c r="I136" s="85"/>
      <c r="J136" s="59"/>
      <c r="K136" s="59">
        <f t="shared" si="55"/>
        <v>0</v>
      </c>
      <c r="L136" s="59">
        <f t="shared" si="56"/>
        <v>0</v>
      </c>
      <c r="M136" s="60">
        <f t="shared" si="57"/>
        <v>0</v>
      </c>
      <c r="N136" s="89" t="s">
        <v>195</v>
      </c>
    </row>
    <row r="137" spans="1:14" ht="12" customHeight="1" x14ac:dyDescent="0.25">
      <c r="A137" s="46">
        <v>902</v>
      </c>
      <c r="B137" s="98" t="s">
        <v>16</v>
      </c>
      <c r="C137" s="19"/>
      <c r="D137" s="54" t="s">
        <v>27</v>
      </c>
      <c r="E137" s="19"/>
      <c r="F137" s="19"/>
      <c r="G137" s="35">
        <v>2660</v>
      </c>
      <c r="H137" s="67" t="s">
        <v>59</v>
      </c>
      <c r="I137" s="85"/>
      <c r="J137" s="59"/>
      <c r="K137" s="59">
        <f t="shared" si="55"/>
        <v>0</v>
      </c>
      <c r="L137" s="59">
        <f t="shared" si="56"/>
        <v>0</v>
      </c>
      <c r="M137" s="60">
        <f t="shared" si="57"/>
        <v>0</v>
      </c>
      <c r="N137" s="89" t="s">
        <v>195</v>
      </c>
    </row>
    <row r="138" spans="1:14" ht="12" customHeight="1" x14ac:dyDescent="0.25">
      <c r="A138" s="46">
        <v>903</v>
      </c>
      <c r="B138" s="51" t="s">
        <v>17</v>
      </c>
      <c r="C138" s="19"/>
      <c r="D138" s="54" t="s">
        <v>55</v>
      </c>
      <c r="E138" s="19"/>
      <c r="F138" s="19"/>
      <c r="G138" s="35">
        <v>970</v>
      </c>
      <c r="H138" s="67" t="s">
        <v>48</v>
      </c>
      <c r="I138" s="85"/>
      <c r="J138" s="59"/>
      <c r="K138" s="59">
        <f t="shared" si="55"/>
        <v>0</v>
      </c>
      <c r="L138" s="59">
        <f t="shared" si="56"/>
        <v>0</v>
      </c>
      <c r="M138" s="60">
        <f t="shared" si="57"/>
        <v>0</v>
      </c>
      <c r="N138" s="89" t="s">
        <v>195</v>
      </c>
    </row>
    <row r="139" spans="1:14" ht="12" customHeight="1" x14ac:dyDescent="0.2">
      <c r="A139" s="46">
        <v>904</v>
      </c>
      <c r="B139" s="98" t="s">
        <v>23</v>
      </c>
      <c r="C139" s="20"/>
      <c r="D139" s="54" t="s">
        <v>56</v>
      </c>
      <c r="E139" s="20"/>
      <c r="F139" s="20"/>
      <c r="G139" s="35">
        <v>250</v>
      </c>
      <c r="H139" s="67" t="s">
        <v>59</v>
      </c>
      <c r="I139" s="85"/>
      <c r="J139" s="59"/>
      <c r="K139" s="59">
        <f t="shared" si="55"/>
        <v>0</v>
      </c>
      <c r="L139" s="59">
        <f t="shared" si="56"/>
        <v>0</v>
      </c>
      <c r="M139" s="60">
        <f t="shared" si="57"/>
        <v>0</v>
      </c>
      <c r="N139" s="89" t="s">
        <v>195</v>
      </c>
    </row>
    <row r="140" spans="1:14" ht="12" customHeight="1" x14ac:dyDescent="0.2">
      <c r="A140" s="46">
        <v>905</v>
      </c>
      <c r="B140" s="51" t="s">
        <v>24</v>
      </c>
      <c r="C140" s="20"/>
      <c r="D140" s="54" t="s">
        <v>57</v>
      </c>
      <c r="E140" s="20"/>
      <c r="F140" s="20"/>
      <c r="G140" s="35">
        <v>1</v>
      </c>
      <c r="H140" s="67" t="s">
        <v>204</v>
      </c>
      <c r="I140" s="85"/>
      <c r="J140" s="59"/>
      <c r="K140" s="59">
        <f t="shared" si="55"/>
        <v>0</v>
      </c>
      <c r="L140" s="59">
        <f t="shared" si="56"/>
        <v>0</v>
      </c>
      <c r="M140" s="60">
        <f t="shared" si="57"/>
        <v>0</v>
      </c>
      <c r="N140" s="89" t="s">
        <v>195</v>
      </c>
    </row>
    <row r="141" spans="1:14" ht="12" customHeight="1" x14ac:dyDescent="0.2">
      <c r="A141" s="46">
        <v>906</v>
      </c>
      <c r="B141" s="98" t="s">
        <v>18</v>
      </c>
      <c r="C141" s="20"/>
      <c r="D141" s="54" t="s">
        <v>203</v>
      </c>
      <c r="E141" s="20"/>
      <c r="F141" s="20"/>
      <c r="G141" s="133">
        <v>1</v>
      </c>
      <c r="H141" s="134" t="s">
        <v>205</v>
      </c>
      <c r="I141" s="85"/>
      <c r="J141" s="59"/>
      <c r="K141" s="59">
        <f t="shared" si="55"/>
        <v>0</v>
      </c>
      <c r="L141" s="59">
        <f t="shared" si="56"/>
        <v>0</v>
      </c>
      <c r="M141" s="60">
        <f t="shared" si="57"/>
        <v>0</v>
      </c>
      <c r="N141" s="89" t="s">
        <v>195</v>
      </c>
    </row>
    <row r="142" spans="1:14" ht="12" customHeight="1" x14ac:dyDescent="0.2">
      <c r="A142" s="46">
        <v>912</v>
      </c>
      <c r="B142" s="51" t="s">
        <v>19</v>
      </c>
      <c r="C142" s="20"/>
      <c r="D142" s="135" t="s">
        <v>206</v>
      </c>
      <c r="E142" s="20"/>
      <c r="F142" s="20"/>
      <c r="G142" s="133"/>
      <c r="H142" s="134"/>
      <c r="I142" s="85"/>
      <c r="J142" s="59"/>
      <c r="K142" s="59">
        <f t="shared" si="55"/>
        <v>0</v>
      </c>
      <c r="L142" s="59">
        <f t="shared" si="56"/>
        <v>0</v>
      </c>
      <c r="M142" s="60">
        <f t="shared" si="57"/>
        <v>0</v>
      </c>
      <c r="N142" s="89" t="s">
        <v>195</v>
      </c>
    </row>
    <row r="143" spans="1:14" ht="12" customHeight="1" x14ac:dyDescent="0.2">
      <c r="A143" s="46">
        <v>913</v>
      </c>
      <c r="B143" s="98" t="s">
        <v>20</v>
      </c>
      <c r="C143" s="20"/>
      <c r="D143" s="54" t="s">
        <v>58</v>
      </c>
      <c r="E143" s="20"/>
      <c r="F143" s="20"/>
      <c r="G143" s="133">
        <v>1</v>
      </c>
      <c r="H143" s="134" t="s">
        <v>205</v>
      </c>
      <c r="I143" s="85"/>
      <c r="J143" s="59"/>
      <c r="K143" s="59">
        <f t="shared" si="55"/>
        <v>0</v>
      </c>
      <c r="L143" s="59">
        <f t="shared" si="56"/>
        <v>0</v>
      </c>
      <c r="M143" s="60">
        <f t="shared" si="57"/>
        <v>0</v>
      </c>
      <c r="N143" s="89" t="s">
        <v>195</v>
      </c>
    </row>
    <row r="144" spans="1:14" ht="12" customHeight="1" thickBot="1" x14ac:dyDescent="0.25">
      <c r="A144" s="46">
        <v>924</v>
      </c>
      <c r="B144" s="99" t="s">
        <v>21</v>
      </c>
      <c r="C144" s="20"/>
      <c r="D144" s="15" t="s">
        <v>5</v>
      </c>
      <c r="E144" s="20"/>
      <c r="F144" s="20"/>
      <c r="G144" s="133">
        <v>1</v>
      </c>
      <c r="H144" s="134" t="s">
        <v>205</v>
      </c>
      <c r="I144" s="85"/>
      <c r="J144" s="59"/>
      <c r="K144" s="59">
        <f t="shared" si="55"/>
        <v>0</v>
      </c>
      <c r="L144" s="59">
        <f t="shared" si="56"/>
        <v>0</v>
      </c>
      <c r="M144" s="60">
        <f t="shared" si="57"/>
        <v>0</v>
      </c>
      <c r="N144" s="89" t="s">
        <v>195</v>
      </c>
    </row>
    <row r="145" spans="1:14" ht="21" customHeight="1" thickBot="1" x14ac:dyDescent="0.25">
      <c r="A145" s="29"/>
      <c r="B145" s="96"/>
      <c r="C145" s="18"/>
      <c r="D145" s="18"/>
      <c r="E145" s="18"/>
      <c r="F145" s="18"/>
      <c r="G145" s="18"/>
      <c r="H145" s="66"/>
      <c r="I145" s="66"/>
      <c r="J145" s="66"/>
      <c r="K145" s="66"/>
      <c r="L145" s="66"/>
      <c r="M145" s="66"/>
      <c r="N145" s="91"/>
    </row>
    <row r="146" spans="1:14" ht="21" customHeight="1" x14ac:dyDescent="0.2">
      <c r="A146" s="47" t="s">
        <v>7</v>
      </c>
      <c r="B146" s="48"/>
      <c r="C146" s="48"/>
      <c r="D146" s="48"/>
      <c r="E146" s="48"/>
      <c r="F146" s="48"/>
      <c r="G146" s="48"/>
      <c r="H146" s="68"/>
      <c r="I146" s="118"/>
      <c r="J146" s="119"/>
      <c r="K146" s="119"/>
      <c r="L146" s="119"/>
      <c r="M146" s="120"/>
    </row>
    <row r="147" spans="1:14" s="21" customFormat="1" ht="52.5" customHeight="1" x14ac:dyDescent="0.25">
      <c r="A147" s="114" t="s">
        <v>25</v>
      </c>
      <c r="B147" s="115"/>
      <c r="C147" s="115"/>
      <c r="D147" s="115"/>
      <c r="E147" s="115"/>
      <c r="F147" s="115"/>
      <c r="G147" s="115"/>
      <c r="H147" s="115"/>
      <c r="I147" s="121"/>
      <c r="J147" s="122"/>
      <c r="K147" s="122"/>
      <c r="L147" s="122"/>
      <c r="M147" s="123"/>
      <c r="N147" s="92"/>
    </row>
    <row r="148" spans="1:14" s="21" customFormat="1" ht="39" customHeight="1" thickBot="1" x14ac:dyDescent="0.3">
      <c r="A148" s="114" t="s">
        <v>26</v>
      </c>
      <c r="B148" s="115"/>
      <c r="C148" s="115"/>
      <c r="D148" s="115"/>
      <c r="E148" s="115"/>
      <c r="F148" s="115"/>
      <c r="G148" s="115"/>
      <c r="H148" s="115"/>
      <c r="I148" s="130"/>
      <c r="J148" s="131"/>
      <c r="K148" s="131"/>
      <c r="L148" s="131"/>
      <c r="M148" s="132"/>
      <c r="N148" s="92"/>
    </row>
    <row r="150" spans="1:14" ht="12" customHeight="1" x14ac:dyDescent="0.25">
      <c r="C150" s="136"/>
      <c r="D150" s="24" t="s">
        <v>207</v>
      </c>
    </row>
  </sheetData>
  <sheetProtection algorithmName="SHA-512" hashValue="mqK0Nz9eO3GDcqkXiz0HQIhmFr+hHpH04E+xc/oPV3D0vtv0XSSQkCW5SBNVCY5vBV9fr/HjgDwE0rTAC2sc/A==" saltValue="h/UW7diWQ9u7PItK73fy9g==" spinCount="100000" sheet="1" objects="1" scenarios="1"/>
  <protectedRanges>
    <protectedRange sqref="I7:J144" name="Oblast1"/>
  </protectedRanges>
  <mergeCells count="37">
    <mergeCell ref="A148:H148"/>
    <mergeCell ref="A147:H147"/>
    <mergeCell ref="A2:B2"/>
    <mergeCell ref="A3:B3"/>
    <mergeCell ref="I1:M4"/>
    <mergeCell ref="I5:M5"/>
    <mergeCell ref="I146:M148"/>
    <mergeCell ref="I72:I73"/>
    <mergeCell ref="J72:J73"/>
    <mergeCell ref="K72:K73"/>
    <mergeCell ref="L72:L73"/>
    <mergeCell ref="M72:M73"/>
    <mergeCell ref="I83:I84"/>
    <mergeCell ref="J83:J84"/>
    <mergeCell ref="K83:K84"/>
    <mergeCell ref="L83:L84"/>
    <mergeCell ref="M83:M84"/>
    <mergeCell ref="I93:I94"/>
    <mergeCell ref="J93:J94"/>
    <mergeCell ref="K93:K94"/>
    <mergeCell ref="L93:L94"/>
    <mergeCell ref="M93:M94"/>
    <mergeCell ref="I103:I104"/>
    <mergeCell ref="J103:J104"/>
    <mergeCell ref="K103:K104"/>
    <mergeCell ref="L103:L104"/>
    <mergeCell ref="M103:M104"/>
    <mergeCell ref="I114:I115"/>
    <mergeCell ref="J114:J115"/>
    <mergeCell ref="K114:K115"/>
    <mergeCell ref="L114:L115"/>
    <mergeCell ref="M114:M115"/>
    <mergeCell ref="I124:I125"/>
    <mergeCell ref="J124:J125"/>
    <mergeCell ref="K124:K125"/>
    <mergeCell ref="L124:L125"/>
    <mergeCell ref="M124:M125"/>
  </mergeCells>
  <phoneticPr fontId="1" type="noConversion"/>
  <printOptions horizontalCentered="1"/>
  <pageMargins left="0.23622047244094491" right="0.23622047244094491" top="0.74803149606299213" bottom="0.74803149606299213" header="0.31496062992125984" footer="0.31496062992125984"/>
  <pageSetup paperSize="9" scale="38" fitToHeight="0" orientation="portrait" r:id="rId1"/>
  <headerFooter>
    <oddHeader>&amp;C&amp;10Výkaz výměr</oddHeader>
    <oddFooter>&amp;L&amp;10AZ KLIMA a.s.&amp;C&amp;10Strana: &amp;P/&amp;N&amp;R&amp;10Vypracoval: Ing. Viktor Šulc
Dne: 10/2024</oddFooter>
  </headerFooter>
  <rowBreaks count="1" manualBreakCount="1">
    <brk id="106"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RTC</vt:lpstr>
      <vt:lpstr>RTC!Názvy_tisku</vt:lpstr>
      <vt:lpstr>RTC!Oblast_tisku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2025-12-09T12:17:03Z</dcterms:modified>
</cp:coreProperties>
</file>